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21" windowWidth="11505" windowHeight="8505" tabRatio="714" activeTab="0"/>
  </bookViews>
  <sheets>
    <sheet name="$ june" sheetId="1" r:id="rId1"/>
    <sheet name="Rs June" sheetId="2" r:id="rId2"/>
    <sheet name="D-wise June" sheetId="3" r:id="rId3"/>
    <sheet name="Sheet3" sheetId="4" r:id="rId4"/>
    <sheet name="fin (2)" sheetId="5" r:id="rId5"/>
    <sheet name="main" sheetId="6" r:id="rId6"/>
  </sheets>
  <definedNames>
    <definedName name="\A" localSheetId="4">#REF!</definedName>
    <definedName name="\A">#REF!</definedName>
    <definedName name="\C" localSheetId="4">#REF!</definedName>
    <definedName name="\C">#REF!</definedName>
    <definedName name="\D" localSheetId="4">#REF!</definedName>
    <definedName name="\D">#REF!</definedName>
    <definedName name="\F" localSheetId="4">#REF!</definedName>
    <definedName name="\F">#REF!</definedName>
    <definedName name="\G" localSheetId="4">#REF!</definedName>
    <definedName name="\G">#REF!</definedName>
    <definedName name="\I" localSheetId="4">#REF!</definedName>
    <definedName name="\I">#REF!</definedName>
    <definedName name="\L" localSheetId="4">#REF!</definedName>
    <definedName name="\L">#REF!</definedName>
    <definedName name="\N" localSheetId="4">#REF!</definedName>
    <definedName name="\N">#REF!</definedName>
    <definedName name="\P" localSheetId="4">#REF!</definedName>
    <definedName name="\P">#REF!</definedName>
    <definedName name="\R" localSheetId="4">#REF!</definedName>
    <definedName name="\R">#REF!</definedName>
    <definedName name="\S" localSheetId="4">#REF!</definedName>
    <definedName name="\S">#REF!</definedName>
    <definedName name="\T" localSheetId="4">#REF!</definedName>
    <definedName name="\T">#REF!</definedName>
    <definedName name="\V" localSheetId="4">#REF!</definedName>
    <definedName name="\V">#REF!</definedName>
    <definedName name="\Y" localSheetId="4">#REF!</definedName>
    <definedName name="\Y">#REF!</definedName>
    <definedName name="ab">#REF!</definedName>
    <definedName name="_xlnm.Print_Area" localSheetId="4">'fin (2)'!$A$1:$U$295</definedName>
    <definedName name="_xlnm.Print_Area" localSheetId="5">'main'!$A$1:$V$242</definedName>
    <definedName name="_xlnm.Print_Titles" localSheetId="4">'fin (2)'!$1:$5</definedName>
    <definedName name="_xlnm.Print_Titles" localSheetId="5">'main'!$1:$6</definedName>
  </definedNames>
  <calcPr fullCalcOnLoad="1"/>
  <pivotCaches>
    <pivotCache cacheId="4" r:id="rId7"/>
  </pivotCaches>
</workbook>
</file>

<file path=xl/sharedStrings.xml><?xml version="1.0" encoding="utf-8"?>
<sst xmlns="http://schemas.openxmlformats.org/spreadsheetml/2006/main" count="7897" uniqueCount="1058">
  <si>
    <t>Section</t>
  </si>
  <si>
    <t>WB</t>
  </si>
  <si>
    <t>EC</t>
  </si>
  <si>
    <t>UN/China</t>
  </si>
  <si>
    <t>03.06.09</t>
  </si>
  <si>
    <t>26.05.09</t>
  </si>
  <si>
    <t>14.12.07</t>
  </si>
  <si>
    <t>31.05.12</t>
  </si>
  <si>
    <t>Revenue Div</t>
  </si>
  <si>
    <t>Cabinet Div.</t>
  </si>
  <si>
    <t>Railways</t>
  </si>
  <si>
    <t>Type of Aid</t>
  </si>
  <si>
    <t>Project No.</t>
  </si>
  <si>
    <t>4109</t>
  </si>
  <si>
    <t>[220]</t>
  </si>
  <si>
    <t>14.12.09</t>
  </si>
  <si>
    <t>23.02.10</t>
  </si>
  <si>
    <t>22.12.13</t>
  </si>
  <si>
    <t>3004-07</t>
  </si>
  <si>
    <t xml:space="preserve">PIFRA-II </t>
  </si>
  <si>
    <t>ADP</t>
  </si>
  <si>
    <t>Donor</t>
  </si>
  <si>
    <t>Group</t>
  </si>
  <si>
    <t>Executing Agency</t>
  </si>
  <si>
    <t>Consortium</t>
  </si>
  <si>
    <t>Grant</t>
  </si>
  <si>
    <t>ADB</t>
  </si>
  <si>
    <t>$</t>
  </si>
  <si>
    <t>Loan</t>
  </si>
  <si>
    <t>CHINA</t>
  </si>
  <si>
    <t>JAPAN</t>
  </si>
  <si>
    <t>U/N</t>
  </si>
  <si>
    <t>IBRD</t>
  </si>
  <si>
    <t>FRANCE</t>
  </si>
  <si>
    <t>Non-Consortium</t>
  </si>
  <si>
    <t>GERMANY</t>
  </si>
  <si>
    <t>Islamic Country</t>
  </si>
  <si>
    <t>KUWAIT</t>
  </si>
  <si>
    <t>IDB</t>
  </si>
  <si>
    <t>03.04.94</t>
  </si>
  <si>
    <t>IDA</t>
  </si>
  <si>
    <t>A/R</t>
  </si>
  <si>
    <t>SDR</t>
  </si>
  <si>
    <t>IFAD</t>
  </si>
  <si>
    <t>OPEC</t>
  </si>
  <si>
    <t>SAUDI ARABIA</t>
  </si>
  <si>
    <t>UK</t>
  </si>
  <si>
    <t>Punjab</t>
  </si>
  <si>
    <t>25.11.10</t>
  </si>
  <si>
    <t>£</t>
  </si>
  <si>
    <t>NORWAY</t>
  </si>
  <si>
    <t>[Fig in Million]</t>
  </si>
  <si>
    <t>31.12.11</t>
  </si>
  <si>
    <t>Commerce</t>
  </si>
  <si>
    <t>Finance</t>
  </si>
  <si>
    <t>Health</t>
  </si>
  <si>
    <t>Category</t>
  </si>
  <si>
    <t>NOK</t>
  </si>
  <si>
    <t>SAR</t>
  </si>
  <si>
    <t>KANA</t>
  </si>
  <si>
    <t>USA</t>
  </si>
  <si>
    <t>31.03.12</t>
  </si>
  <si>
    <t>KWD</t>
  </si>
  <si>
    <t>12.08.04</t>
  </si>
  <si>
    <t>06.02.09</t>
  </si>
  <si>
    <t>EUR</t>
  </si>
  <si>
    <t>25.05.08</t>
  </si>
  <si>
    <t>30.06.13</t>
  </si>
  <si>
    <t>CNY</t>
  </si>
  <si>
    <t>P-60</t>
  </si>
  <si>
    <t>LWR-2005-144</t>
  </si>
  <si>
    <t>04.01.10</t>
  </si>
  <si>
    <t>Financing Source</t>
  </si>
  <si>
    <t>AUD</t>
  </si>
  <si>
    <t>1087</t>
  </si>
  <si>
    <t>10765</t>
  </si>
  <si>
    <t>30.12.11</t>
  </si>
  <si>
    <t>2499</t>
  </si>
  <si>
    <t>02.01.06</t>
  </si>
  <si>
    <t>28.02.13</t>
  </si>
  <si>
    <t>24.10.15</t>
  </si>
  <si>
    <t>P-57</t>
  </si>
  <si>
    <t>31.12.12</t>
  </si>
  <si>
    <t>05.06.06</t>
  </si>
  <si>
    <t>20.11.12</t>
  </si>
  <si>
    <t>07.09.08</t>
  </si>
  <si>
    <t xml:space="preserve"> 20.06.12 </t>
  </si>
  <si>
    <t xml:space="preserve"> 31.12.13 </t>
  </si>
  <si>
    <t xml:space="preserve"> 24.06.09 </t>
  </si>
  <si>
    <t xml:space="preserve"> 02.02.07 </t>
  </si>
  <si>
    <t xml:space="preserve"> 30.12.10 </t>
  </si>
  <si>
    <t xml:space="preserve"> 31.12.11 </t>
  </si>
  <si>
    <t xml:space="preserve"> 09.06.09 </t>
  </si>
  <si>
    <t xml:space="preserve"> 31.01.15 </t>
  </si>
  <si>
    <t>15.09.09</t>
  </si>
  <si>
    <t>31.07.12</t>
  </si>
  <si>
    <t>PPAF</t>
  </si>
  <si>
    <t>Punab</t>
  </si>
  <si>
    <t>2287</t>
  </si>
  <si>
    <t>2299</t>
  </si>
  <si>
    <t>2300</t>
  </si>
  <si>
    <t>2310</t>
  </si>
  <si>
    <t>4258</t>
  </si>
  <si>
    <t>4358</t>
  </si>
  <si>
    <t>10.11.09</t>
  </si>
  <si>
    <t>22.11.07</t>
  </si>
  <si>
    <t>11/506</t>
  </si>
  <si>
    <t>03.12.08</t>
  </si>
  <si>
    <t>30.06.14</t>
  </si>
  <si>
    <t>Wapda-Water</t>
  </si>
  <si>
    <t>02.09.09</t>
  </si>
  <si>
    <t>[173.60]</t>
  </si>
  <si>
    <t>Wapda-Power</t>
  </si>
  <si>
    <t>4464</t>
  </si>
  <si>
    <t xml:space="preserve"> 18.06.09 </t>
  </si>
  <si>
    <t xml:space="preserve"> 27.05.09 </t>
  </si>
  <si>
    <t>2743</t>
  </si>
  <si>
    <t>OMAN</t>
  </si>
  <si>
    <t>21.06.06</t>
  </si>
  <si>
    <t>1134</t>
  </si>
  <si>
    <t>[12508.7]</t>
  </si>
  <si>
    <t>BLA-0928</t>
  </si>
  <si>
    <t>06.09.07</t>
  </si>
  <si>
    <t>1205</t>
  </si>
  <si>
    <t>04.11.08</t>
  </si>
  <si>
    <t>PBC20091274</t>
  </si>
  <si>
    <t>PBC20091375</t>
  </si>
  <si>
    <t>GERM-2</t>
  </si>
  <si>
    <t>14.07.08</t>
  </si>
  <si>
    <t>28.02.14</t>
  </si>
  <si>
    <t>07.12.07</t>
  </si>
  <si>
    <t>4387</t>
  </si>
  <si>
    <t>4437</t>
  </si>
  <si>
    <t>P-56</t>
  </si>
  <si>
    <t>Sindh</t>
  </si>
  <si>
    <t>05.10.07</t>
  </si>
  <si>
    <t>30.06.12</t>
  </si>
  <si>
    <t>30.09.13</t>
  </si>
  <si>
    <t>4203</t>
  </si>
  <si>
    <t>01.07.06</t>
  </si>
  <si>
    <t>31.01.08</t>
  </si>
  <si>
    <t>21.03.07</t>
  </si>
  <si>
    <t>AJK</t>
  </si>
  <si>
    <t>06.09.06</t>
  </si>
  <si>
    <t>PEPCO</t>
  </si>
  <si>
    <t>23.03.07</t>
  </si>
  <si>
    <t>28.02.07</t>
  </si>
  <si>
    <t>7380</t>
  </si>
  <si>
    <t>FATA</t>
  </si>
  <si>
    <t>Narcotics Div.</t>
  </si>
  <si>
    <t>31.12.13</t>
  </si>
  <si>
    <t>23.03.10</t>
  </si>
  <si>
    <t>31.10.14</t>
  </si>
  <si>
    <t>2540-II</t>
  </si>
  <si>
    <t>Name of Project/Programme</t>
  </si>
  <si>
    <t>CHINA 2010-2-109</t>
  </si>
  <si>
    <t>CHINA 10-APR</t>
  </si>
  <si>
    <t>BOP/CASH</t>
  </si>
  <si>
    <t>Malakand Reconstruction &amp; Recovery</t>
  </si>
  <si>
    <t>17.12.09</t>
  </si>
  <si>
    <t>Tarbela Dam Repair &amp; Maintenance</t>
  </si>
  <si>
    <t>13.01.10</t>
  </si>
  <si>
    <t>Afghan Refugees R.A.</t>
  </si>
  <si>
    <t>Afghan R.R.A.</t>
  </si>
  <si>
    <t>BOND HOLDER</t>
  </si>
  <si>
    <t>Bonds</t>
  </si>
  <si>
    <t>Prog. Loans/ Budgetary Support</t>
  </si>
  <si>
    <t>ASIE/2005/017-6</t>
  </si>
  <si>
    <t xml:space="preserve"> 22.12.06 </t>
  </si>
  <si>
    <t>09.06.09</t>
  </si>
  <si>
    <t>4590</t>
  </si>
  <si>
    <t>10266</t>
  </si>
  <si>
    <t>03.07.08</t>
  </si>
  <si>
    <t>03.07.13</t>
  </si>
  <si>
    <t>10766</t>
  </si>
  <si>
    <t>31.03.13</t>
  </si>
  <si>
    <t>Type</t>
  </si>
  <si>
    <t>Normal</t>
  </si>
  <si>
    <t>KPK</t>
  </si>
  <si>
    <t>2540</t>
  </si>
  <si>
    <t>Jagran HPP, AJK</t>
  </si>
  <si>
    <t>[16.8]</t>
  </si>
  <si>
    <t>Tokyo Pledge</t>
  </si>
  <si>
    <t>Non-Proj. Aid</t>
  </si>
  <si>
    <t>K.Lugar</t>
  </si>
  <si>
    <t>2290</t>
  </si>
  <si>
    <t>15.06.17</t>
  </si>
  <si>
    <t>2400</t>
  </si>
  <si>
    <t>29.12.08</t>
  </si>
  <si>
    <t>10219</t>
  </si>
  <si>
    <t>10220</t>
  </si>
  <si>
    <t>200465039</t>
  </si>
  <si>
    <t>ELECTRICITY DISTRIBUTION &amp; TRANSMISSION [EDT]</t>
  </si>
  <si>
    <t>7565-K</t>
  </si>
  <si>
    <t>EDT=6TH STG===LESCO</t>
  </si>
  <si>
    <t>EDT=6TH STG===IESCO</t>
  </si>
  <si>
    <t>4577</t>
  </si>
  <si>
    <t>4599</t>
  </si>
  <si>
    <t>4629</t>
  </si>
  <si>
    <t>169</t>
  </si>
  <si>
    <t>116</t>
  </si>
  <si>
    <t>117-A</t>
  </si>
  <si>
    <t>117-D</t>
  </si>
  <si>
    <t>727</t>
  </si>
  <si>
    <t>P-58</t>
  </si>
  <si>
    <t>P-61</t>
  </si>
  <si>
    <t>795</t>
  </si>
  <si>
    <t>30.11.12</t>
  </si>
  <si>
    <t>201-2</t>
  </si>
  <si>
    <t>1310</t>
  </si>
  <si>
    <t>1276</t>
  </si>
  <si>
    <t>25.03.10</t>
  </si>
  <si>
    <t>391-006-GUD01</t>
  </si>
  <si>
    <t>391-006-JAM01</t>
  </si>
  <si>
    <t>391-AAG-011-03</t>
  </si>
  <si>
    <t>391-AAG-011-02</t>
  </si>
  <si>
    <t>Power / Energy</t>
  </si>
  <si>
    <t>Name of Project / Programme</t>
  </si>
  <si>
    <t>Physical Planning &amp; Housing</t>
  </si>
  <si>
    <t>AUSTRALIA</t>
  </si>
  <si>
    <t>2286-Z=TOTAL</t>
  </si>
  <si>
    <t>2287-Z=TOTAL</t>
  </si>
  <si>
    <t>POWER SYSTEM TRANS ENHANCEMENT [PSTE]</t>
  </si>
  <si>
    <t>2396-I</t>
  </si>
  <si>
    <t>2396-Z=TOTAL</t>
  </si>
  <si>
    <t>Rs.</t>
  </si>
  <si>
    <t>2540-z=Total</t>
  </si>
  <si>
    <t>NHD [National Highway Dev]</t>
  </si>
  <si>
    <t>200566380</t>
  </si>
  <si>
    <t>2439</t>
  </si>
  <si>
    <t>2552</t>
  </si>
  <si>
    <t>Energy Efficiency Invtt Prog</t>
  </si>
  <si>
    <t>29.04.10</t>
  </si>
  <si>
    <t>France-09</t>
  </si>
  <si>
    <t>200866533</t>
  </si>
  <si>
    <t>11.06.10</t>
  </si>
  <si>
    <t>11.12.08</t>
  </si>
  <si>
    <t>200866533-1</t>
  </si>
  <si>
    <t>30.04.13</t>
  </si>
  <si>
    <t>24.06.10</t>
  </si>
  <si>
    <t>125</t>
  </si>
  <si>
    <t>Southern Pb. Poverty Alleviation</t>
  </si>
  <si>
    <t>Gwadar Lasbela Livelihood Support</t>
  </si>
  <si>
    <t>18.12.10</t>
  </si>
  <si>
    <t>7900</t>
  </si>
  <si>
    <t>30.06.16</t>
  </si>
  <si>
    <t>Floods-10</t>
  </si>
  <si>
    <t>17.12.15</t>
  </si>
  <si>
    <t>2386</t>
  </si>
  <si>
    <t>[228.6]</t>
  </si>
  <si>
    <t>31.12.18</t>
  </si>
  <si>
    <t>CPK-1006</t>
  </si>
  <si>
    <t>26.07.10</t>
  </si>
  <si>
    <t>Sindh OFWM</t>
  </si>
  <si>
    <t>1060200</t>
  </si>
  <si>
    <t>14.09.10</t>
  </si>
  <si>
    <t>1060290</t>
  </si>
  <si>
    <t>Sewerage &amp; Drainage System, Lahore</t>
  </si>
  <si>
    <t>27.09.10</t>
  </si>
  <si>
    <t>03.06.08</t>
  </si>
  <si>
    <t>16.12.09</t>
  </si>
  <si>
    <t>07.01.11</t>
  </si>
  <si>
    <t>03.04.13</t>
  </si>
  <si>
    <t>14.01.11</t>
  </si>
  <si>
    <t>13.01.14</t>
  </si>
  <si>
    <t>05.08.10</t>
  </si>
  <si>
    <t>30.01.13</t>
  </si>
  <si>
    <t>391-PEPA-ENR-SA</t>
  </si>
  <si>
    <t>391-PEPA-GOMAL</t>
  </si>
  <si>
    <t>31.07.11</t>
  </si>
  <si>
    <t>Emergency Road Rehabilitation, KPK</t>
  </si>
  <si>
    <t>Floods-10=CDC</t>
  </si>
  <si>
    <t>Floods-10=Others</t>
  </si>
  <si>
    <t>WATER SUPPLY, ABBOTABAD (Detailed design)</t>
  </si>
  <si>
    <t>Common</t>
  </si>
  <si>
    <t>Remarks</t>
  </si>
  <si>
    <t>Balochistan</t>
  </si>
  <si>
    <t>Small Scale Irrigation, Balochistan</t>
  </si>
  <si>
    <t>China-10-51</t>
  </si>
  <si>
    <t>Safe City, Islamabad</t>
  </si>
  <si>
    <t>Interior</t>
  </si>
  <si>
    <t>17-12-10</t>
  </si>
  <si>
    <t>Jabban HPP, Malakand</t>
  </si>
  <si>
    <t>France-10</t>
  </si>
  <si>
    <t>Water Resources, Faisalabad</t>
  </si>
  <si>
    <t>13.12.10</t>
  </si>
  <si>
    <t>10230</t>
  </si>
  <si>
    <t>23.12.10</t>
  </si>
  <si>
    <t>31.12.15</t>
  </si>
  <si>
    <t>819</t>
  </si>
  <si>
    <t>30.09.15</t>
  </si>
  <si>
    <t>uk-10</t>
  </si>
  <si>
    <t>28.07.10</t>
  </si>
  <si>
    <t>31.01.13</t>
  </si>
  <si>
    <t>PUNJAB CITIES IMPROVEMENT</t>
  </si>
  <si>
    <t>30.06.17</t>
  </si>
  <si>
    <t>Gilgit-Baltistan</t>
  </si>
  <si>
    <t>KhaniwaL-Multan Motorway ===Extension M-4 [Shamkot-Multan]</t>
  </si>
  <si>
    <t>Punjab Education Support</t>
  </si>
  <si>
    <t>31.12.08, 31.12.11</t>
  </si>
  <si>
    <t>31.12.09, 30.06.11</t>
  </si>
  <si>
    <t>31.12.10, 31.12.11</t>
  </si>
  <si>
    <t>Safe City, Peshawar</t>
  </si>
  <si>
    <t>PIFRA-II = Additional</t>
  </si>
  <si>
    <t>[15.0]</t>
  </si>
  <si>
    <t>Poverty Reduction [KPK, Balochistan, FATA]</t>
  </si>
  <si>
    <t>31.03.14</t>
  </si>
  <si>
    <t>uk-10-1</t>
  </si>
  <si>
    <t>Vital Transport &amp; Education [KPK, FATA]</t>
  </si>
  <si>
    <t>[10.0]</t>
  </si>
  <si>
    <t>REMARKS</t>
  </si>
  <si>
    <t>S.No.</t>
  </si>
  <si>
    <t>134</t>
  </si>
  <si>
    <t>ITALY-11</t>
  </si>
  <si>
    <t>GERM-1</t>
  </si>
  <si>
    <t>Elect Distribution &amp; Transmission [EDT] ===6TH STG =MEPCO</t>
  </si>
  <si>
    <t>EDT ===6TH STG =HESCO</t>
  </si>
  <si>
    <t>500/220 KV SubstationT/L, Lahore</t>
  </si>
  <si>
    <t>P-62</t>
  </si>
  <si>
    <t>Open</t>
  </si>
  <si>
    <t>30.06.11, 30.11.12</t>
  </si>
  <si>
    <t>31.01.11, 31.07.12</t>
  </si>
  <si>
    <t>Flood Emergency Reconstruction</t>
  </si>
  <si>
    <t>14.04.11</t>
  </si>
  <si>
    <t>[600.0]</t>
  </si>
  <si>
    <t>Water &amp; Sanitation Acedemy, Lahore</t>
  </si>
  <si>
    <t>EAST WEST ROAD ===N-5 Highway Rehabilitation</t>
  </si>
  <si>
    <t>2286-k</t>
  </si>
  <si>
    <t>2286-p</t>
  </si>
  <si>
    <t>30.06.12, 31.12.12</t>
  </si>
  <si>
    <t>MFF-Sindh Water Resource Mgt</t>
  </si>
  <si>
    <t>RURAL ROADS - II, Sindh</t>
  </si>
  <si>
    <t>GOMAL ZAM DAM Irrigation</t>
  </si>
  <si>
    <t>Municipal Services Delivery</t>
  </si>
  <si>
    <t>k.lugar</t>
  </si>
  <si>
    <t>4816</t>
  </si>
  <si>
    <t>27.07.11</t>
  </si>
  <si>
    <t>4947</t>
  </si>
  <si>
    <t>FATA Sectt Capacity Building</t>
  </si>
  <si>
    <t>Sindh Basic Education</t>
  </si>
  <si>
    <t>JPMC, Karachi</t>
  </si>
  <si>
    <t>Jacobabad Civil Hospital</t>
  </si>
  <si>
    <t>Demographic Health Survey</t>
  </si>
  <si>
    <t>B/E [Rs.]</t>
  </si>
  <si>
    <t>B/E [$]</t>
  </si>
  <si>
    <t>B.Currency</t>
  </si>
  <si>
    <t>[11.818]</t>
  </si>
  <si>
    <t>[1040.0]</t>
  </si>
  <si>
    <t>7956</t>
  </si>
  <si>
    <t>Karachi Port Improvement</t>
  </si>
  <si>
    <t>K.P.T.</t>
  </si>
  <si>
    <t>24.1.11</t>
  </si>
  <si>
    <t>Agriculture</t>
  </si>
  <si>
    <t>Flood - 2010</t>
  </si>
  <si>
    <t>Governance, Research &amp; Statistics</t>
  </si>
  <si>
    <t>Health &amp; Nutrition</t>
  </si>
  <si>
    <t>Industry &amp; Commerce</t>
  </si>
  <si>
    <t>Rural Dev &amp; Poverty Reduction</t>
  </si>
  <si>
    <t>Transport &amp; Communications</t>
  </si>
  <si>
    <t>Water</t>
  </si>
  <si>
    <t>Earthquake R.R.</t>
  </si>
  <si>
    <t>4864</t>
  </si>
  <si>
    <t>oct-08</t>
  </si>
  <si>
    <t>2742-z=total</t>
  </si>
  <si>
    <t>National</t>
  </si>
  <si>
    <t>4577-z=total</t>
  </si>
  <si>
    <t>09.6.11</t>
  </si>
  <si>
    <t>31.01.15</t>
  </si>
  <si>
    <t>31.12.11, 31.12.12, 24.5.13</t>
  </si>
  <si>
    <t>02.06.11</t>
  </si>
  <si>
    <t>ITALY</t>
  </si>
  <si>
    <t>IDB [S-Term]</t>
  </si>
  <si>
    <t>Short-Term Cr.</t>
  </si>
  <si>
    <t>Short Term Cr.</t>
  </si>
  <si>
    <t>Tokyo Pledges</t>
  </si>
  <si>
    <t xml:space="preserve">Co-Financing with WB in PRSC-I </t>
  </si>
  <si>
    <t>TURKEY</t>
  </si>
  <si>
    <t>HEC</t>
  </si>
  <si>
    <t>Jamshoro Thermal Power</t>
  </si>
  <si>
    <t>Guddu Thermal Power</t>
  </si>
  <si>
    <t>22.02.10</t>
  </si>
  <si>
    <t>09.12.09</t>
  </si>
  <si>
    <t>22.12.09</t>
  </si>
  <si>
    <t>11.12.09</t>
  </si>
  <si>
    <t>EA</t>
  </si>
  <si>
    <t>16.01.07</t>
  </si>
  <si>
    <t>15.12.06</t>
  </si>
  <si>
    <t>31.12.14</t>
  </si>
  <si>
    <t>29.11.08</t>
  </si>
  <si>
    <t>WAPDA-Power</t>
  </si>
  <si>
    <t>11.11.08</t>
  </si>
  <si>
    <t>7565</t>
  </si>
  <si>
    <t>4463</t>
  </si>
  <si>
    <t>7565-H</t>
  </si>
  <si>
    <t>31.12.17</t>
  </si>
  <si>
    <t>7565-I</t>
  </si>
  <si>
    <t>7565-L</t>
  </si>
  <si>
    <t>7565-M</t>
  </si>
  <si>
    <t>2438-F</t>
  </si>
  <si>
    <t>PDEP===FESCO</t>
  </si>
  <si>
    <t>2438-G</t>
  </si>
  <si>
    <t>PDEP===GEPCO</t>
  </si>
  <si>
    <t>2438-H</t>
  </si>
  <si>
    <t>PDEP===HESCO</t>
  </si>
  <si>
    <t>2438-I</t>
  </si>
  <si>
    <t>PDEP===IESCO</t>
  </si>
  <si>
    <t>2438-L</t>
  </si>
  <si>
    <t>PDEP===LESCO</t>
  </si>
  <si>
    <t>2438-M</t>
  </si>
  <si>
    <t>PDEP===MEPCO</t>
  </si>
  <si>
    <t>2438-P</t>
  </si>
  <si>
    <t>PDEP===PESCO</t>
  </si>
  <si>
    <t>2438-Q</t>
  </si>
  <si>
    <t>PDEP===QESCO</t>
  </si>
  <si>
    <t>2396</t>
  </si>
  <si>
    <t>ADB/Japan</t>
  </si>
  <si>
    <t>391-111-57</t>
  </si>
  <si>
    <t>391-111-</t>
  </si>
  <si>
    <t>Kind of Aid</t>
  </si>
  <si>
    <t>Purpose</t>
  </si>
  <si>
    <t>Project Aid</t>
  </si>
  <si>
    <t>Project</t>
  </si>
  <si>
    <t>ERRA</t>
  </si>
  <si>
    <t>PAK-4</t>
  </si>
  <si>
    <t>Amount Committed in BC</t>
  </si>
  <si>
    <t>Earthquake</t>
  </si>
  <si>
    <t>18.01.08</t>
  </si>
  <si>
    <t>P-55</t>
  </si>
  <si>
    <t>SA2006EQ</t>
  </si>
  <si>
    <t>P-59</t>
  </si>
  <si>
    <t>UNHCR</t>
  </si>
  <si>
    <t>Education &amp; Training</t>
  </si>
  <si>
    <t>06.02.13</t>
  </si>
  <si>
    <t>Non-Plan</t>
  </si>
  <si>
    <t>W&amp;P Div</t>
  </si>
  <si>
    <t>P&amp;D Div</t>
  </si>
  <si>
    <t>Provinces</t>
  </si>
  <si>
    <t>Base Currency [BC]</t>
  </si>
  <si>
    <t>FM &amp; Div</t>
  </si>
  <si>
    <t>A. Bodies</t>
  </si>
  <si>
    <t>31.03.10</t>
  </si>
  <si>
    <t>[6.793]</t>
  </si>
  <si>
    <t>23.09.05</t>
  </si>
  <si>
    <t>10.08.05</t>
  </si>
  <si>
    <t>P-53</t>
  </si>
  <si>
    <t>P-54</t>
  </si>
  <si>
    <t>KOREA</t>
  </si>
  <si>
    <t>Signing Date</t>
  </si>
  <si>
    <t>Closing Date</t>
  </si>
  <si>
    <t>JPY</t>
  </si>
  <si>
    <t>IDN</t>
  </si>
  <si>
    <t>30.06.11</t>
  </si>
  <si>
    <t xml:space="preserve"> 11.07.06 </t>
  </si>
  <si>
    <t>ECONOMIC  SECTOR</t>
  </si>
  <si>
    <t>04.03.08</t>
  </si>
  <si>
    <t>448</t>
  </si>
  <si>
    <t>PAEC</t>
  </si>
  <si>
    <t>03.05.08</t>
  </si>
  <si>
    <t>15.12.16</t>
  </si>
  <si>
    <t>NHA</t>
  </si>
  <si>
    <t>25.06.08</t>
  </si>
  <si>
    <t>24.10.17</t>
  </si>
  <si>
    <t>MISC</t>
  </si>
  <si>
    <t>31.05.11</t>
  </si>
  <si>
    <t>Multilateral</t>
  </si>
  <si>
    <t>Bilateral</t>
  </si>
  <si>
    <t>EU</t>
  </si>
  <si>
    <t>Paris Club</t>
  </si>
  <si>
    <t>Non-Paris Club</t>
  </si>
  <si>
    <t>PC</t>
  </si>
  <si>
    <t>T/A to Hydro Electric Board, AJK</t>
  </si>
  <si>
    <t>CDCP - II</t>
  </si>
  <si>
    <t>30.12.10, 31.03.11, 31.12.11, 30.06.12</t>
  </si>
  <si>
    <t>31.12.10, 30.06.12, 30.06.13</t>
  </si>
  <si>
    <t>TF-10112</t>
  </si>
  <si>
    <t>23.08.11</t>
  </si>
  <si>
    <t>MDTF KP Emergency Roads</t>
  </si>
  <si>
    <t>AIDCO/ 2007/0184</t>
  </si>
  <si>
    <t>4910</t>
  </si>
  <si>
    <t>Flood Emergency Cash Transfer [C.D.C.] =Floods-10</t>
  </si>
  <si>
    <t>UNDP</t>
  </si>
  <si>
    <t>30.12.11, 30.12.13</t>
  </si>
  <si>
    <t>25.09.11, 30.11.11</t>
  </si>
  <si>
    <t>25.07.11, 30.11.11</t>
  </si>
  <si>
    <t>30.09.08</t>
  </si>
  <si>
    <t>29.09.12</t>
  </si>
  <si>
    <t>31.10.11, 30.09.13</t>
  </si>
  <si>
    <t>30.10.12</t>
  </si>
  <si>
    <t>30.09.14</t>
  </si>
  <si>
    <t>21.09.11</t>
  </si>
  <si>
    <t>Terminated</t>
  </si>
  <si>
    <t>31.03.10, 31.12.11, 30.03.12</t>
  </si>
  <si>
    <t>31.12.10, 30.06.11, 30.06.12</t>
  </si>
  <si>
    <t>KP/FATA Governance reforms</t>
  </si>
  <si>
    <t>11.10.11</t>
  </si>
  <si>
    <t>ECO.revitaalization of KP/FATA</t>
  </si>
  <si>
    <t>D(Rs)</t>
  </si>
  <si>
    <t>D($)</t>
  </si>
  <si>
    <t>11800-62</t>
  </si>
  <si>
    <t>11800-63</t>
  </si>
  <si>
    <t>11800-64</t>
  </si>
  <si>
    <t>11800-65</t>
  </si>
  <si>
    <t>11800-66</t>
  </si>
  <si>
    <t>11800-67</t>
  </si>
  <si>
    <t>30.09.2011</t>
  </si>
  <si>
    <t>30.10.2011</t>
  </si>
  <si>
    <t>31.01.12</t>
  </si>
  <si>
    <t>31.08.11</t>
  </si>
  <si>
    <t>11800-68</t>
  </si>
  <si>
    <t>11800-69</t>
  </si>
  <si>
    <t xml:space="preserve"> 31.03.2012 </t>
  </si>
  <si>
    <t xml:space="preserve"> 29.02.2012 </t>
  </si>
  <si>
    <t>UK-12-KPK</t>
  </si>
  <si>
    <t xml:space="preserve"> 27.02.2012 </t>
  </si>
  <si>
    <t>GBP</t>
  </si>
  <si>
    <t>11800-70</t>
  </si>
  <si>
    <t xml:space="preserve"> 30.04.2012 </t>
  </si>
  <si>
    <t xml:space="preserve"> 31.05.2012 </t>
  </si>
  <si>
    <t>11800-71</t>
  </si>
  <si>
    <t>PSDP</t>
  </si>
  <si>
    <t>TF-10510-K</t>
  </si>
  <si>
    <t>TF-99175-KPK</t>
  </si>
  <si>
    <t>0124</t>
  </si>
  <si>
    <t>742</t>
  </si>
  <si>
    <t>SAFRAN</t>
  </si>
  <si>
    <t>2841</t>
  </si>
  <si>
    <t>New Khanki Barrage</t>
  </si>
  <si>
    <t>Category-A</t>
  </si>
  <si>
    <t>RND ===26 MW HPP, Skardu</t>
  </si>
  <si>
    <t>RND ===4 MW HPP, Chilas</t>
  </si>
  <si>
    <t>Rehabilitation of Flood Damages, RBOD I-II</t>
  </si>
  <si>
    <t>China</t>
  </si>
  <si>
    <t>GCL-2011- 47-397</t>
  </si>
  <si>
    <t>Addl Financing for KKH</t>
  </si>
  <si>
    <t>23.12.11</t>
  </si>
  <si>
    <t>PBC-2011- 35-186</t>
  </si>
  <si>
    <t>Realignment of KKH</t>
  </si>
  <si>
    <t>31.12.16</t>
  </si>
  <si>
    <t>France</t>
  </si>
  <si>
    <t>Munda Dam</t>
  </si>
  <si>
    <t>GAVI</t>
  </si>
  <si>
    <t>Expanded Prog of Immunization</t>
  </si>
  <si>
    <t>Institutional Capacity Building =Ombudsman</t>
  </si>
  <si>
    <t>Ombudsman</t>
  </si>
  <si>
    <t>TF-125414</t>
  </si>
  <si>
    <t>Urban Centre, FATA</t>
  </si>
  <si>
    <t>4886</t>
  </si>
  <si>
    <t>Tertiary Education</t>
  </si>
  <si>
    <t>22.09.11</t>
  </si>
  <si>
    <t>391-Gomal-AGR</t>
  </si>
  <si>
    <t>11800-72</t>
  </si>
  <si>
    <t>Eur</t>
  </si>
  <si>
    <t>DISBURSEMENT ESTIMATES OF FOREIGN ASSISTANCE DURING 2012-13</t>
  </si>
  <si>
    <t>2742-S-i</t>
  </si>
  <si>
    <t>2742-S-ii</t>
  </si>
  <si>
    <t>RND===4 MW HPP, Chilas</t>
  </si>
  <si>
    <t>Hassanabdal-Mansehra</t>
  </si>
  <si>
    <t>NHID</t>
  </si>
  <si>
    <t>TF-99175-FATA</t>
  </si>
  <si>
    <t>TF-10510-F</t>
  </si>
  <si>
    <t>PPF-Revenue mobilization project</t>
  </si>
  <si>
    <t>t.f</t>
  </si>
  <si>
    <t>Rural and livelihood community infrastructure</t>
  </si>
  <si>
    <t>Strenthning of Health services, KPK</t>
  </si>
  <si>
    <t>Punjab irrigated Agr</t>
  </si>
  <si>
    <t>Tarbela 4th extension</t>
  </si>
  <si>
    <t>Natural Gas Efficiency project</t>
  </si>
  <si>
    <t>SSGC</t>
  </si>
  <si>
    <t>Punjab education reforms-ii</t>
  </si>
  <si>
    <t>Social safety Nets-ii</t>
  </si>
  <si>
    <t>Mehran Highway</t>
  </si>
  <si>
    <t>00058061</t>
  </si>
  <si>
    <t xml:space="preserve">Strenthning of poverty reduction strategy monitoring </t>
  </si>
  <si>
    <t>GEF=sustainable land management</t>
  </si>
  <si>
    <t>Area Dev Prog</t>
  </si>
  <si>
    <t>Refugee affected &amp; hosting [RAHA]=KPK.Bln</t>
  </si>
  <si>
    <t>Disaster risk Mgt system</t>
  </si>
  <si>
    <t>NAS</t>
  </si>
  <si>
    <t>Southern bypass Hayatabad</t>
  </si>
  <si>
    <t>Kurram Tangi Dam</t>
  </si>
  <si>
    <t>Training and support of levy forces,FATA</t>
  </si>
  <si>
    <t>Landi kotal bypass</t>
  </si>
  <si>
    <t>Tarbela 4th Extension</t>
  </si>
  <si>
    <t>Renewable energy Dev (Pb, KPK, GB)</t>
  </si>
  <si>
    <t>Renewable energy Dev (Pb, KPK)</t>
  </si>
  <si>
    <t>Power System Trans Enhancement</t>
  </si>
  <si>
    <t>Punjab Irrigated Agri Investment Programme.</t>
  </si>
  <si>
    <t>Punjab Irrigated Agri. Investment. Programme.====Lower Bari DOAB</t>
  </si>
  <si>
    <t>Sindh Coastal Community Dev</t>
  </si>
  <si>
    <t xml:space="preserve">T/A Punjab GOVT. Efficiency </t>
  </si>
  <si>
    <t>Power System Trans Enhancement [PSTE]</t>
  </si>
  <si>
    <t>PSTE===220 KV Rohri S/Station &amp; Associated T/L For Dispersal of Power From IPPS Fauji Foundation and ENGRO</t>
  </si>
  <si>
    <t xml:space="preserve">NTC====Faisalabad-Khanewal Express </t>
  </si>
  <si>
    <t>PDEP [Power Distribution Enhancement Programme]</t>
  </si>
  <si>
    <t>Sindh Cities Improvement</t>
  </si>
  <si>
    <t>NHD ===Qilla Saifullah - ZHOB</t>
  </si>
  <si>
    <t>NHD ===Sukkar-Khairpur-Jacob Abad</t>
  </si>
  <si>
    <t>Optimizing Canal &amp; Ground Water</t>
  </si>
  <si>
    <t>Upgradation of Lok Virsa Media Studios</t>
  </si>
  <si>
    <t>KKH Improvement</t>
  </si>
  <si>
    <t>Procurement/MFG of  202 Coaches ===(52 coaches proj)</t>
  </si>
  <si>
    <t>Chashma Nuclear PP. III &amp; IV</t>
  </si>
  <si>
    <t>Urban INF. Dev. Package1. AJK</t>
  </si>
  <si>
    <t>Urban INF. Dev. Package2. AJK</t>
  </si>
  <si>
    <t>Darwat Dam, Jamshoro, Sindh</t>
  </si>
  <si>
    <t>Education Sector Reforms, KPK</t>
  </si>
  <si>
    <t>Sindh Education</t>
  </si>
  <si>
    <t>T/A to Hydro Electric Board,AJK</t>
  </si>
  <si>
    <t>Water Treatment Plant, Lahore</t>
  </si>
  <si>
    <t>Equipment Basic Health, KPK</t>
  </si>
  <si>
    <t>T.B. Control Prog, KPK</t>
  </si>
  <si>
    <t>T.B. Control Prog - II, KPK</t>
  </si>
  <si>
    <t>Safe Blood Transfusion Centre-NIH [Health, KPK]</t>
  </si>
  <si>
    <t>Livelihood Support, KPK</t>
  </si>
  <si>
    <t>Northern Area Health Dev-II</t>
  </si>
  <si>
    <t>Keyal Khwar HPP</t>
  </si>
  <si>
    <t>Substation Ghazi Road</t>
  </si>
  <si>
    <t>Punjab Municipal Service</t>
  </si>
  <si>
    <t>EDT===HESCO Efficiency Component</t>
  </si>
  <si>
    <t>EDT===IESCO Efficiency Component</t>
  </si>
  <si>
    <t>EDT===220 KV G/S Kassowal</t>
  </si>
  <si>
    <t>EDT===LESCO Efficiency Component</t>
  </si>
  <si>
    <t>EDT===MEPCO Efficiency Component</t>
  </si>
  <si>
    <t>Punjab Barrages =====Rehab. and Modernization of Jinnah Barrage</t>
  </si>
  <si>
    <t xml:space="preserve">Rural Roads </t>
  </si>
  <si>
    <t>Balochistan Edu Support Prog</t>
  </si>
  <si>
    <t xml:space="preserve">Punjab Land Records </t>
  </si>
  <si>
    <t>Sindh Water Sector</t>
  </si>
  <si>
    <t xml:space="preserve"> Water Sector Capacity Building =Indus 21</t>
  </si>
  <si>
    <t>Trade &amp; Transport Facilitation ===PMU [P&amp;D, Com., Railways]</t>
  </si>
  <si>
    <t>Trade &amp; Transport Facilitation ===PMU [P&amp;D, Com.]</t>
  </si>
  <si>
    <t>3RD Poverty Alleviation Proj</t>
  </si>
  <si>
    <t>Highway Rehabilitation Project</t>
  </si>
  <si>
    <t>Skill Development</t>
  </si>
  <si>
    <t>Shangla Kohistan [EQ]</t>
  </si>
  <si>
    <t>KDHPP===Allai  Khwar</t>
  </si>
  <si>
    <t>KDHPP===Duber  Khwar</t>
  </si>
  <si>
    <t>Neelum Jehlum HPP</t>
  </si>
  <si>
    <t>Railway Dev. PROJ-III ===SIgnalling System [KWL - Shahdara]</t>
  </si>
  <si>
    <t xml:space="preserve">Import of Crude oil </t>
  </si>
  <si>
    <t>Increasing Sustainable Micro Finance</t>
  </si>
  <si>
    <t>Value added fruits</t>
  </si>
  <si>
    <t>Sustainable integrated community dev</t>
  </si>
  <si>
    <t>Enviromental health</t>
  </si>
  <si>
    <t>Lower Chenab system Rehabilitation. Project.</t>
  </si>
  <si>
    <t>Load Dispatch System                                        ===Up gradation of NPCC, Islamabad</t>
  </si>
  <si>
    <t xml:space="preserve">Indus Highways ===Ratodero-Dadu-  </t>
  </si>
  <si>
    <t>220 KV Dadu Khuzdar T/L</t>
  </si>
  <si>
    <t>Punjab T/L &amp; Grid ===RY Khan, Vehari, Chishtian, Gujrat, Shalamar</t>
  </si>
  <si>
    <t>Punjab Irrigation</t>
  </si>
  <si>
    <t>Water supply, mandi bahauddin</t>
  </si>
  <si>
    <t>GEPCO Sub Station ===6TH STG =GEPCO</t>
  </si>
  <si>
    <t>Rural Electrification-II [WAPDA, Bln]</t>
  </si>
  <si>
    <t>Golan Gol HPP</t>
  </si>
  <si>
    <t>Earthquake [ Education]</t>
  </si>
  <si>
    <t>Institutional Cooperation - II</t>
  </si>
  <si>
    <t>KPK Basic Education - II</t>
  </si>
  <si>
    <t>Development Project, Balochistan</t>
  </si>
  <si>
    <t>Doubling of Track, Lodhran-Khenewal</t>
  </si>
  <si>
    <t>INSTT. of emerging Tech, Lahore</t>
  </si>
  <si>
    <t>Rain Water Harv. Eq AFF. Area</t>
  </si>
  <si>
    <t>Recons. Prog. of Eq AFF. Areas</t>
  </si>
  <si>
    <t>Finacial Inclusion Project</t>
  </si>
  <si>
    <t xml:space="preserve">Maternal &amp; New Born Child Health  </t>
  </si>
  <si>
    <t>Punjab Economic Opportunity Prog.</t>
  </si>
  <si>
    <t>KPK Education Sector Programme</t>
  </si>
  <si>
    <t xml:space="preserve">Khyber  Area  Dev.  Project.  FATA  </t>
  </si>
  <si>
    <t xml:space="preserve"> Kala Dhaka Area Dev. Project  </t>
  </si>
  <si>
    <t xml:space="preserve">Kohistan  Area Dev. Project  </t>
  </si>
  <si>
    <t>Satpara  Dam, Sakardu</t>
  </si>
  <si>
    <t>Police stations/lines,Swat</t>
  </si>
  <si>
    <t>Joint police training centre Nowshera</t>
  </si>
  <si>
    <t>Upgradation/rehabilitation roads chakdara/Madian</t>
  </si>
  <si>
    <t>Gomal Zam Dam Irrigation</t>
  </si>
  <si>
    <t>CPK 1026 01 U</t>
  </si>
  <si>
    <t>06.07.2012</t>
  </si>
  <si>
    <t>30.12.2017</t>
  </si>
  <si>
    <t>CPK 1022 01 P</t>
  </si>
  <si>
    <t>15.03.20</t>
  </si>
  <si>
    <t>22.02.11</t>
  </si>
  <si>
    <t>[2515.000]</t>
  </si>
  <si>
    <t>[27.043]</t>
  </si>
  <si>
    <t>[180.354]</t>
  </si>
  <si>
    <t>[1.939]</t>
  </si>
  <si>
    <t>[900.000]</t>
  </si>
  <si>
    <t>[9.678]</t>
  </si>
  <si>
    <t>[3600.000]</t>
  </si>
  <si>
    <t>[38.709]</t>
  </si>
  <si>
    <t>[17187.000]</t>
  </si>
  <si>
    <t>[184.806]</t>
  </si>
  <si>
    <t>30.06.15</t>
  </si>
  <si>
    <t>[20.0]</t>
  </si>
  <si>
    <t>RECON. OF HEALTH INFR. IN AJK</t>
  </si>
  <si>
    <t xml:space="preserve"> 29.09.2006 </t>
  </si>
  <si>
    <t xml:space="preserve"> 31.12.2012 </t>
  </si>
  <si>
    <t>Germany</t>
  </si>
  <si>
    <t>200866517</t>
  </si>
  <si>
    <t>HEALTH PROGRAM FATA</t>
  </si>
  <si>
    <t>HEALTH</t>
  </si>
  <si>
    <t>07.07.09</t>
  </si>
  <si>
    <t>30.12.12</t>
  </si>
  <si>
    <t>TF-11857</t>
  </si>
  <si>
    <t>FATA RUR LIVLIHOOD &amp; COMM INFR</t>
  </si>
  <si>
    <t xml:space="preserve"> 12.04.2012 </t>
  </si>
  <si>
    <t xml:space="preserve"> 30.06.2015 </t>
  </si>
  <si>
    <t>USD</t>
  </si>
  <si>
    <t>7565-z=Total</t>
  </si>
  <si>
    <t>ELECTRICITY DISTRIB AND TRANSM</t>
  </si>
  <si>
    <t xml:space="preserve"> 14.07.2008 </t>
  </si>
  <si>
    <t>[1580.000]</t>
  </si>
  <si>
    <t>[16.990]</t>
  </si>
  <si>
    <t>4586</t>
  </si>
  <si>
    <t>PUNJAB EDUCATION REFORMS</t>
  </si>
  <si>
    <t>5081-PAK</t>
  </si>
  <si>
    <t>PUNJAB IRRIGATED AGR. PROD IMP</t>
  </si>
  <si>
    <t xml:space="preserve"> 31.12.2018 </t>
  </si>
  <si>
    <t>117-z=Total</t>
  </si>
  <si>
    <t>KHWAR DAMS HYDROPOWER PROJECT</t>
  </si>
  <si>
    <t xml:space="preserve"> 01.12.2008 </t>
  </si>
  <si>
    <t xml:space="preserve"> 31.07.2012 </t>
  </si>
  <si>
    <t>[1840.000]</t>
  </si>
  <si>
    <t>[19.785]</t>
  </si>
  <si>
    <t>GAZI BROTHA HYDRO ELECTRIC PRJ</t>
  </si>
  <si>
    <t>29.09.98</t>
  </si>
  <si>
    <t>31.12.10, 30.06.11, 31.12.11</t>
  </si>
  <si>
    <t>U.N.H.C.R</t>
  </si>
  <si>
    <t>11800-73</t>
  </si>
  <si>
    <t>TF-054392</t>
  </si>
  <si>
    <t>TAX ADMIN REFORM</t>
  </si>
  <si>
    <t>01.11.04</t>
  </si>
  <si>
    <t>31.12.11, 30.06.12</t>
  </si>
  <si>
    <t>391-006-MUZ01</t>
  </si>
  <si>
    <t>Muzaffargarh Thermal Power</t>
  </si>
  <si>
    <t>391-013</t>
  </si>
  <si>
    <t>QUICK IMPACT RECONS. OF FATA</t>
  </si>
  <si>
    <t xml:space="preserve"> 10.03.2011 </t>
  </si>
  <si>
    <t xml:space="preserve"> 10.03.2014 </t>
  </si>
  <si>
    <t xml:space="preserve">B/E </t>
  </si>
  <si>
    <t>Disbursement During 2012-13    [$]</t>
  </si>
  <si>
    <t>1st Qr.</t>
  </si>
  <si>
    <t>2nd Qr.</t>
  </si>
  <si>
    <t>3rd Qr.</t>
  </si>
  <si>
    <t>4th Qr.</t>
  </si>
  <si>
    <t>TOTAL</t>
  </si>
  <si>
    <t>July</t>
  </si>
  <si>
    <t>Aug-Sep</t>
  </si>
  <si>
    <t>Oct-Dec</t>
  </si>
  <si>
    <t>Jan-Mar</t>
  </si>
  <si>
    <t>April-June</t>
  </si>
  <si>
    <t>PROJECTED</t>
  </si>
  <si>
    <t>Actual</t>
  </si>
  <si>
    <t>2289-PAK</t>
  </si>
  <si>
    <t>[400.00]</t>
  </si>
  <si>
    <t>[4.304]</t>
  </si>
  <si>
    <t>2553-PAK(SF)</t>
  </si>
  <si>
    <t>2727-PAK</t>
  </si>
  <si>
    <t>TF-11062</t>
  </si>
  <si>
    <t>F-PAK-0873-98</t>
  </si>
  <si>
    <t>11800-74</t>
  </si>
  <si>
    <t>FOOD, AGRI. &amp; LIVEST</t>
  </si>
  <si>
    <t>2846-PAK</t>
  </si>
  <si>
    <t>NTDC</t>
  </si>
  <si>
    <t>[407.000]</t>
  </si>
  <si>
    <t>[4.377]</t>
  </si>
  <si>
    <t>TF-99866</t>
  </si>
  <si>
    <t>ICM</t>
  </si>
  <si>
    <t>11800-75</t>
  </si>
  <si>
    <t xml:space="preserve"> 25.11.98 </t>
  </si>
  <si>
    <t>[2.367]</t>
  </si>
  <si>
    <t>[220.170]</t>
  </si>
  <si>
    <t>[6.00]</t>
  </si>
  <si>
    <t>128</t>
  </si>
  <si>
    <t xml:space="preserve"> 24.06.10 </t>
  </si>
  <si>
    <t>P-63</t>
  </si>
  <si>
    <t xml:space="preserve"> 15.08.11 </t>
  </si>
  <si>
    <t xml:space="preserve"> 31.08.15 </t>
  </si>
  <si>
    <t>11800-76</t>
  </si>
  <si>
    <t xml:space="preserve"> 31.10.12 </t>
  </si>
  <si>
    <t>391-G-04-1023</t>
  </si>
  <si>
    <t>02.07.04</t>
  </si>
  <si>
    <t>PAKSAT-CHINA</t>
  </si>
  <si>
    <t xml:space="preserve"> 15.10.09 </t>
  </si>
  <si>
    <t xml:space="preserve"> 15.10.13 </t>
  </si>
  <si>
    <t>8154-PAK</t>
  </si>
  <si>
    <t xml:space="preserve"> 09.06.11</t>
  </si>
  <si>
    <t xml:space="preserve"> 09.06.14 </t>
  </si>
  <si>
    <t xml:space="preserve"> 05.06.12 </t>
  </si>
  <si>
    <t xml:space="preserve"> 31.12.17 </t>
  </si>
  <si>
    <t>SSGPL</t>
  </si>
  <si>
    <t>TF-93387</t>
  </si>
  <si>
    <t xml:space="preserve"> 12.03.09 </t>
  </si>
  <si>
    <t xml:space="preserve"> 31.12.12 </t>
  </si>
  <si>
    <t xml:space="preserve">  </t>
  </si>
  <si>
    <t>TF-91827</t>
  </si>
  <si>
    <t xml:space="preserve"> 21.10.08 </t>
  </si>
  <si>
    <t xml:space="preserve"> 21.10.12 </t>
  </si>
  <si>
    <t>AID11/003/00</t>
  </si>
  <si>
    <t xml:space="preserve"> 12.04.12 </t>
  </si>
  <si>
    <t xml:space="preserve"> 30.06.15 </t>
  </si>
  <si>
    <t>CPK-1010</t>
  </si>
  <si>
    <t>8144-PAK</t>
  </si>
  <si>
    <t>TF-1231</t>
  </si>
  <si>
    <t>TF-12516</t>
  </si>
  <si>
    <t>5079-PAK</t>
  </si>
  <si>
    <t>TF-012826</t>
  </si>
  <si>
    <t>ITFC/TF3/PAK/04</t>
  </si>
  <si>
    <t>201-3</t>
  </si>
  <si>
    <t xml:space="preserve"> 23.04.01 </t>
  </si>
  <si>
    <t xml:space="preserve"> 30.06.13 </t>
  </si>
  <si>
    <t>11800-77</t>
  </si>
  <si>
    <t xml:space="preserve"> 30.11.12 </t>
  </si>
  <si>
    <t xml:space="preserve"> 30.09.12 </t>
  </si>
  <si>
    <t xml:space="preserve"> 31.08.12 </t>
  </si>
  <si>
    <t xml:space="preserve"> 31.07.12 </t>
  </si>
  <si>
    <t xml:space="preserve"> 31.05.12 </t>
  </si>
  <si>
    <t xml:space="preserve"> 30.04.12 </t>
  </si>
  <si>
    <t>Govt.of KPK</t>
  </si>
  <si>
    <t>Govt. of Punjab</t>
  </si>
  <si>
    <t>Govt.of Punjab</t>
  </si>
  <si>
    <t>Govt.of Sindh</t>
  </si>
  <si>
    <t>Govt.of Gilgit-Baltistan</t>
  </si>
  <si>
    <t>Govt.of Balochistan</t>
  </si>
  <si>
    <t>PKR</t>
  </si>
  <si>
    <t>DISBURSEMENT DURING   2012-13</t>
  </si>
  <si>
    <t>Budget estimates for   2012-13</t>
  </si>
  <si>
    <t>Punjab Cities Improvement</t>
  </si>
  <si>
    <t>Power Transmission Enhancement Investment</t>
  </si>
  <si>
    <t>Power system Transmission Enhancement [PSTE]</t>
  </si>
  <si>
    <t>Energy efficiency Investment Programme</t>
  </si>
  <si>
    <t>Power Distribution. Enhancement Investment Programme</t>
  </si>
  <si>
    <t>Power Transmission Enhancement. Investment Programme</t>
  </si>
  <si>
    <t>11800-78</t>
  </si>
  <si>
    <t xml:space="preserve">T/A Punjab Govt. Efficiency </t>
  </si>
  <si>
    <t>Pak Sat-IR Satllite System Project</t>
  </si>
  <si>
    <t>Energy Efficiency Investment Programme</t>
  </si>
  <si>
    <t>Health Programme FATA</t>
  </si>
  <si>
    <t>Studies &amp; Experts Funds VI</t>
  </si>
  <si>
    <t>Reconstruction of Health Infrastructure In AJK</t>
  </si>
  <si>
    <t>Northern Area Health Development(NAHD)</t>
  </si>
  <si>
    <t>Reproductive Health Phase-I</t>
  </si>
  <si>
    <t>Revitalizing Health Services KP</t>
  </si>
  <si>
    <t>FATA Rural Livlihood &amp; Community Infrastructure</t>
  </si>
  <si>
    <t>Electricity Distribution &amp; Transmission [EDT]</t>
  </si>
  <si>
    <t>Capacity Building of ICM</t>
  </si>
  <si>
    <t>Tarbela 4th Extension Hydropower Project</t>
  </si>
  <si>
    <t>Strenthning of Pakistan Ombudsman-SPO</t>
  </si>
  <si>
    <t>Balochistan Disaster Management Project</t>
  </si>
  <si>
    <t>Natural Gas Efficiency Project</t>
  </si>
  <si>
    <t>2nd Poverty Alleviation Fund</t>
  </si>
  <si>
    <t>Balochistan Education  Support Project- BESP</t>
  </si>
  <si>
    <t>Promoting Girls Education in Balochistan</t>
  </si>
  <si>
    <t>Taebela 4th Extension Hydro Power Project</t>
  </si>
  <si>
    <t>Murabaha Agreement</t>
  </si>
  <si>
    <t>Punjab Irrigated Agriculture Production IMP</t>
  </si>
  <si>
    <t>Construction of Teaching Hospital NUST</t>
  </si>
  <si>
    <t>Itallian Support for Citizen  Damage</t>
  </si>
  <si>
    <t>Water Supply Abbotabad (Detailed design)</t>
  </si>
  <si>
    <t>East West Road ===N-5 Highway Rehabilitation</t>
  </si>
  <si>
    <t>Polio Eradication Project</t>
  </si>
  <si>
    <t>Rural Roads - II, Sindh</t>
  </si>
  <si>
    <t>Gawadar New International  Airport</t>
  </si>
  <si>
    <t>Golen Gol Hydropower Project</t>
  </si>
  <si>
    <t>Import of Saudi Goods (FERTILI</t>
  </si>
  <si>
    <t>Reconstruction Programme of Earthquake Affected Areas</t>
  </si>
  <si>
    <t>Tax Administration Reform</t>
  </si>
  <si>
    <t>Quick Impact Reconstruction of FATA</t>
  </si>
  <si>
    <t xml:space="preserve">US-Need Based Merit Scholarship </t>
  </si>
  <si>
    <t>Defence</t>
  </si>
  <si>
    <t>KPT</t>
  </si>
  <si>
    <t>Govt of AJK</t>
  </si>
  <si>
    <t>Wing</t>
  </si>
  <si>
    <t>WB/IDB</t>
  </si>
  <si>
    <t>UN</t>
  </si>
  <si>
    <t>Bond Holder</t>
  </si>
  <si>
    <t>Japan</t>
  </si>
  <si>
    <t>Korea</t>
  </si>
  <si>
    <t>Kuwait</t>
  </si>
  <si>
    <t>Oman</t>
  </si>
  <si>
    <t>Saudi Arabia</t>
  </si>
  <si>
    <t>Turkey</t>
  </si>
  <si>
    <t>Australia</t>
  </si>
  <si>
    <t>Italy</t>
  </si>
  <si>
    <t>Norway</t>
  </si>
  <si>
    <t xml:space="preserve"> 31.01.13 </t>
  </si>
  <si>
    <t>Grand Total</t>
  </si>
  <si>
    <t>Non-Proj. Aid Total</t>
  </si>
  <si>
    <t>Project Aid Total</t>
  </si>
  <si>
    <t>Non-Plan Total</t>
  </si>
  <si>
    <t>PSDP Total</t>
  </si>
  <si>
    <t>Kind</t>
  </si>
  <si>
    <t xml:space="preserve">Total </t>
  </si>
  <si>
    <t xml:space="preserve">B/E              2012-13     </t>
  </si>
  <si>
    <t>[Rs. Million]</t>
  </si>
  <si>
    <t>DISBURSEMENT AGAINST BUDGET ESTIMATES OF FOREIGN ASSISTANCE DURING 2012-13</t>
  </si>
  <si>
    <t>10231</t>
  </si>
  <si>
    <t>Medium Sized Hydro Power Project</t>
  </si>
  <si>
    <t xml:space="preserve"> 15.07.11 </t>
  </si>
  <si>
    <t xml:space="preserve"> 30.12.16 </t>
  </si>
  <si>
    <t>TF-97919</t>
  </si>
  <si>
    <t>Job Trainig For Vulnerable Youth</t>
  </si>
  <si>
    <t xml:space="preserve"> 02.02.11 </t>
  </si>
  <si>
    <t xml:space="preserve"> 01.06.13 </t>
  </si>
  <si>
    <t>Law Justice &amp; Human Rights</t>
  </si>
  <si>
    <t>11800-79</t>
  </si>
  <si>
    <t>11800-80</t>
  </si>
  <si>
    <t xml:space="preserve"> 28.02.13 </t>
  </si>
  <si>
    <t>203029(BISP)</t>
  </si>
  <si>
    <t>Benazir Income Support Programme</t>
  </si>
  <si>
    <t>BISP</t>
  </si>
  <si>
    <t xml:space="preserve"> 02.11.12 </t>
  </si>
  <si>
    <t xml:space="preserve"> 30.06.20 </t>
  </si>
  <si>
    <t>[US$ Million]</t>
  </si>
  <si>
    <t xml:space="preserve">DONOR-WISE DISBURSEMENT AGAINST BUDGET ESTIMATES  OF FOREIGN ASSISTANCE DURING 2012-13 </t>
  </si>
  <si>
    <r>
      <t xml:space="preserve">DISBURSEMENT  </t>
    </r>
    <r>
      <rPr>
        <b/>
        <sz val="12"/>
        <rFont val="Arial Narrow"/>
        <family val="2"/>
      </rPr>
      <t xml:space="preserve">AGAINST BUDGET ESTIMATES OF FOREIGN ASSISTANCE DURING 2012-13 </t>
    </r>
  </si>
  <si>
    <t>US$</t>
  </si>
  <si>
    <t xml:space="preserve">Gomal Zam Dam </t>
  </si>
  <si>
    <r>
      <t xml:space="preserve">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ASSISTANCE DURING 2012-13 </t>
    </r>
  </si>
  <si>
    <t>12.10.12</t>
  </si>
  <si>
    <t>06.30.15</t>
  </si>
  <si>
    <t>26.03.12</t>
  </si>
  <si>
    <t>5042-PAK</t>
  </si>
  <si>
    <t>5106-PAK</t>
  </si>
  <si>
    <t>2nd Punjab Education Project</t>
  </si>
  <si>
    <t xml:space="preserve"> 25.05.12 </t>
  </si>
  <si>
    <t xml:space="preserve"> 31.12.15 </t>
  </si>
  <si>
    <t>899-P</t>
  </si>
  <si>
    <t>Provincial Road Sector  Development</t>
  </si>
  <si>
    <t xml:space="preserve"> 10.09.02 </t>
  </si>
  <si>
    <t>TF-12150</t>
  </si>
  <si>
    <t>FATA Urban Centers Project</t>
  </si>
  <si>
    <t>Total</t>
  </si>
  <si>
    <t>WAPDA-Water</t>
  </si>
  <si>
    <t>China-GR-2010-1</t>
  </si>
  <si>
    <t>Chinese Grant of 200(M) CNY</t>
  </si>
  <si>
    <t>Food, Agri. &amp; Livstock</t>
  </si>
  <si>
    <t xml:space="preserve"> 17.12.10 </t>
  </si>
  <si>
    <t>TF-013560</t>
  </si>
  <si>
    <t>KP Southern Area Development Project</t>
  </si>
  <si>
    <t xml:space="preserve"> 11.09.12 </t>
  </si>
  <si>
    <t xml:space="preserve"> 11.09.15 </t>
  </si>
  <si>
    <t xml:space="preserve"> 19.07.12 </t>
  </si>
  <si>
    <t xml:space="preserve"> 31.12.18 </t>
  </si>
  <si>
    <t xml:space="preserve"> 06.02.13 </t>
  </si>
  <si>
    <t>TF-013462-PK</t>
  </si>
  <si>
    <t>KP/FATA/BALO M-Donors T Fund G</t>
  </si>
  <si>
    <t xml:space="preserve"> 10.12.12 </t>
  </si>
  <si>
    <t>5153-PAK</t>
  </si>
  <si>
    <t>Punjab Cities Governance Improvement</t>
  </si>
  <si>
    <t>Khwar Dams Hydropower Project</t>
  </si>
  <si>
    <t xml:space="preserve"> 01.12.08 </t>
  </si>
  <si>
    <t xml:space="preserve"> 30.06.17 </t>
  </si>
  <si>
    <t>PAK-5(SP)</t>
  </si>
  <si>
    <t>220 kv Ghazi Road Grid Station</t>
  </si>
  <si>
    <t xml:space="preserve"> 25.01.12 </t>
  </si>
  <si>
    <t xml:space="preserve"> 25.01.14 </t>
  </si>
  <si>
    <t>NOR2012</t>
  </si>
  <si>
    <t>Norway Grant Assistance BEIP KPK</t>
  </si>
  <si>
    <t>F-PAK-0904-0106</t>
  </si>
  <si>
    <t xml:space="preserve"> 29.12.11 </t>
  </si>
  <si>
    <t xml:space="preserve"> 29.12.13 </t>
  </si>
  <si>
    <t xml:space="preserve"> 16.12.12 </t>
  </si>
  <si>
    <t xml:space="preserve"> 16.12.14 </t>
  </si>
  <si>
    <t xml:space="preserve"> 03.06.08 </t>
  </si>
  <si>
    <t>11800-81</t>
  </si>
  <si>
    <t xml:space="preserve"> 30.04.13 </t>
  </si>
  <si>
    <t>UK-13-202488</t>
  </si>
  <si>
    <t>UK-13-PESP2</t>
  </si>
  <si>
    <t>Punjab Education Sector Programme-II</t>
  </si>
  <si>
    <t>Provial Health&amp;Nutrition Prog-KP</t>
  </si>
  <si>
    <t>Provial Health&amp;Nutrition Prog-Punjab</t>
  </si>
  <si>
    <t xml:space="preserve"> 15.03.13 </t>
  </si>
  <si>
    <t xml:space="preserve"> 15.03.17 </t>
  </si>
  <si>
    <t>[130.000]</t>
  </si>
  <si>
    <t>Provial Health&amp;Nutrition Prog  (Kp,Punjab)</t>
  </si>
  <si>
    <t xml:space="preserve"> 22.03.13 </t>
  </si>
  <si>
    <t xml:space="preserve"> 30.06.19 </t>
  </si>
  <si>
    <t xml:space="preserve"> 27.02.12 </t>
  </si>
  <si>
    <t xml:space="preserve"> 27.02.17 </t>
  </si>
  <si>
    <t>Commodity Aid</t>
  </si>
  <si>
    <t>Data</t>
  </si>
  <si>
    <t>2287-k</t>
  </si>
  <si>
    <t>2287-p</t>
  </si>
  <si>
    <t xml:space="preserve"> 09.07.10 </t>
  </si>
  <si>
    <t>30.12.17</t>
  </si>
  <si>
    <t>06.07.12</t>
  </si>
  <si>
    <t xml:space="preserve"> 31.12.14 </t>
  </si>
  <si>
    <t xml:space="preserve"> 29.09.06 </t>
  </si>
  <si>
    <t xml:space="preserve"> 30.11.11 </t>
  </si>
  <si>
    <t xml:space="preserve"> 30.12.15 </t>
  </si>
  <si>
    <t xml:space="preserve"> 16.01.07 </t>
  </si>
  <si>
    <t xml:space="preserve"> 29.04.10 </t>
  </si>
  <si>
    <t xml:space="preserve"> 31.03.17 </t>
  </si>
  <si>
    <t xml:space="preserve"> 28.01.11 </t>
  </si>
  <si>
    <t xml:space="preserve"> 30.09.15 </t>
  </si>
  <si>
    <t xml:space="preserve"> 18.01.12 </t>
  </si>
  <si>
    <t xml:space="preserve"> 30.06.16 </t>
  </si>
  <si>
    <t xml:space="preserve"> 30.12.12 </t>
  </si>
  <si>
    <t xml:space="preserve"> 14.07.08 </t>
  </si>
  <si>
    <t xml:space="preserve"> 12.09.12 </t>
  </si>
  <si>
    <t xml:space="preserve"> 29.04.12 </t>
  </si>
  <si>
    <t xml:space="preserve"> 10.03.11 </t>
  </si>
  <si>
    <t xml:space="preserve"> 10.03.14 </t>
  </si>
  <si>
    <t>B/E          2012-13</t>
  </si>
  <si>
    <t xml:space="preserve">July-May. </t>
  </si>
  <si>
    <t>Q 8130-PAK</t>
  </si>
  <si>
    <t>Revenue Mobilization DLI</t>
  </si>
  <si>
    <t xml:space="preserve"> 17.04.12 </t>
  </si>
  <si>
    <t xml:space="preserve"> 17.06.14 </t>
  </si>
  <si>
    <t>5169-PAK</t>
  </si>
  <si>
    <t>3RD Partnership For Polio Eradication</t>
  </si>
  <si>
    <t xml:space="preserve"> 24.10.12 </t>
  </si>
  <si>
    <t>391-AAG-011-01</t>
  </si>
  <si>
    <t>Quick Impact In The South Waziristan</t>
  </si>
  <si>
    <t xml:space="preserve"> 31.12.09 </t>
  </si>
  <si>
    <t xml:space="preserve"> 30.09.13 </t>
  </si>
  <si>
    <t>391-PEPA-10-KPK</t>
  </si>
  <si>
    <t>US-MUNICIPAL-12</t>
  </si>
  <si>
    <t>PEPA KPK</t>
  </si>
  <si>
    <t>PEPA FATA</t>
  </si>
  <si>
    <t>Municipal Services Programm</t>
  </si>
  <si>
    <t>MISC.</t>
  </si>
  <si>
    <t>Common [Sindh,KPK]</t>
  </si>
  <si>
    <t xml:space="preserve"> 30.09.10 </t>
  </si>
  <si>
    <t xml:space="preserve"> 09.02.12 </t>
  </si>
  <si>
    <t>391-PEPA-10-FATA</t>
  </si>
  <si>
    <t>Disbursement          (July-May)</t>
  </si>
  <si>
    <t>Disbursement (July-May)</t>
  </si>
  <si>
    <t xml:space="preserve">B/E          2012-13 </t>
  </si>
  <si>
    <t xml:space="preserve">B/E           2012-13 </t>
  </si>
  <si>
    <t>B/E            2012-13</t>
  </si>
  <si>
    <t>31.12.10, 30.06.12, 30.06.13,31.12.14</t>
  </si>
  <si>
    <t>30.06.13,31.12.14</t>
  </si>
  <si>
    <t>June</t>
  </si>
  <si>
    <t xml:space="preserve">July-June. </t>
  </si>
  <si>
    <t>4887</t>
  </si>
  <si>
    <t>SEWERAGE &amp; DRAINGE SYS. LAHORE</t>
  </si>
  <si>
    <t>PUNJAB</t>
  </si>
  <si>
    <t xml:space="preserve"> 27.09.2010 </t>
  </si>
  <si>
    <t xml:space="preserve"> 30.09.2013 </t>
  </si>
  <si>
    <t>11800-82</t>
  </si>
  <si>
    <t xml:space="preserve"> 31.05.2013 </t>
  </si>
  <si>
    <t xml:space="preserve">July-May Rs. </t>
  </si>
  <si>
    <t>D(Rs) June</t>
  </si>
  <si>
    <t xml:space="preserve">July-May $. </t>
  </si>
  <si>
    <t>D($) June</t>
  </si>
  <si>
    <t>Total Sum of D($)</t>
  </si>
  <si>
    <t>Sum of D($)</t>
  </si>
  <si>
    <t>Total Sum of D($) June</t>
  </si>
  <si>
    <t>Sum of D($) June</t>
  </si>
  <si>
    <t xml:space="preserve">Total Sum of July-May $. </t>
  </si>
  <si>
    <t xml:space="preserve">Sum of July-May $. </t>
  </si>
  <si>
    <t>Total Sum of B/E [$]</t>
  </si>
  <si>
    <t>Sum of B/E [$]</t>
  </si>
  <si>
    <t>Note: Disbursements as per information received and recorded on DAMFAS database by 15.07.2013</t>
  </si>
  <si>
    <t>Disbursement        (June)</t>
  </si>
  <si>
    <t>Disbursement          (July-June)</t>
  </si>
  <si>
    <t>Disbursement (June)</t>
  </si>
  <si>
    <t>Disbursement (July-June)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</si>
</sst>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_)"/>
    <numFmt numFmtId="174" formatCode="0.000_)"/>
    <numFmt numFmtId="175" formatCode="0.0_)"/>
    <numFmt numFmtId="176" formatCode="0.0000_)"/>
    <numFmt numFmtId="177" formatCode="0.00000_)"/>
    <numFmt numFmtId="178" formatCode="0.000000_)"/>
    <numFmt numFmtId="179" formatCode="0.0000000_)"/>
    <numFmt numFmtId="180" formatCode="0.000"/>
    <numFmt numFmtId="181" formatCode="0.0"/>
    <numFmt numFmtId="182" formatCode="_-* #,##0.000_-;\-* #,##0.000_-;_-* &quot;-&quot;??_-;_-@_-"/>
    <numFmt numFmtId="183" formatCode="[$-409]dddd\,\ mmmm\ dd\,\ yyyy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?_);_(@_)"/>
    <numFmt numFmtId="187" formatCode="0.00_);[Red]\(0.00\)"/>
    <numFmt numFmtId="188" formatCode="0.0_);[Red]\(0.0\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_);[Red]\(0.000\)"/>
    <numFmt numFmtId="195" formatCode="0_);[Red]\(0\)"/>
    <numFmt numFmtId="196" formatCode="_(* #,##0.0_);_(* \(#,##0.0\);_(* &quot;-&quot;??_);_(@_)"/>
    <numFmt numFmtId="197" formatCode="_(* #,##0.000_);_(* \(#,##0.000\);_(* &quot;-&quot;??_);_(@_)"/>
    <numFmt numFmtId="198" formatCode="_(* #,##0_);_(* \(#,##0\);_(* &quot;-&quot;??_);_(@_)"/>
    <numFmt numFmtId="199" formatCode="[$-409]d\-mmm\-yy;@"/>
    <numFmt numFmtId="200" formatCode="#,##0.0"/>
    <numFmt numFmtId="201" formatCode="#,##0.000"/>
    <numFmt numFmtId="202" formatCode="0.0%"/>
    <numFmt numFmtId="203" formatCode="_-* #,##0.0000_-;\-* #,##0.0000_-;_-* &quot;-&quot;??_-;_-@_-"/>
    <numFmt numFmtId="204" formatCode="0;[Red]0"/>
    <numFmt numFmtId="205" formatCode="0.000,,\ ;"/>
    <numFmt numFmtId="206" formatCode="0_);\(0\)"/>
    <numFmt numFmtId="207" formatCode="#,##0;[Red]#,##0"/>
    <numFmt numFmtId="208" formatCode="[$-809]dd\ mmmm\ yyyy"/>
    <numFmt numFmtId="209" formatCode="d\.m\.yy;@"/>
    <numFmt numFmtId="210" formatCode="_-* #,##0.00000_-;\-* #,##0.00000_-;_-* &quot;-&quot;??_-;_-@_-"/>
    <numFmt numFmtId="211" formatCode="_(* #,##0.0000_);_(* \(#,##0.0000\);_(* &quot;-&quot;????_);_(@_)"/>
    <numFmt numFmtId="212" formatCode="#,##0.000_);[Red]\(#,##0.000\)"/>
    <numFmt numFmtId="213" formatCode="_-* #,##0.000000_-;\-* #,##0.000000_-;_-* &quot;-&quot;??_-;_-@_-"/>
    <numFmt numFmtId="214" formatCode="0.0,,\ ;"/>
    <numFmt numFmtId="215" formatCode="#,##0.00,,"/>
    <numFmt numFmtId="216" formatCode="#,##0.000,,"/>
    <numFmt numFmtId="217" formatCode="#,##0.0,,"/>
    <numFmt numFmtId="218" formatCode="#,##0,,"/>
    <numFmt numFmtId="219" formatCode="#,##0.00,"/>
    <numFmt numFmtId="220" formatCode="#,##0.00,,,"/>
    <numFmt numFmtId="221" formatCode="dd/mm/yyyy"/>
    <numFmt numFmtId="222" formatCode="#,##0.00\'\'"/>
  </numFmts>
  <fonts count="74">
    <font>
      <sz val="10"/>
      <name val="Courier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Univers"/>
      <family val="0"/>
    </font>
    <font>
      <sz val="8"/>
      <name val="Courier"/>
      <family val="3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5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56"/>
      <name val="Agency FB"/>
      <family val="2"/>
    </font>
    <font>
      <sz val="8"/>
      <color indexed="10"/>
      <name val="Arial Narrow"/>
      <family val="2"/>
    </font>
    <font>
      <b/>
      <sz val="10"/>
      <color indexed="50"/>
      <name val="Arial Narrow"/>
      <family val="2"/>
    </font>
    <font>
      <b/>
      <sz val="8"/>
      <color indexed="50"/>
      <name val="Arial Narrow"/>
      <family val="2"/>
    </font>
    <font>
      <sz val="10"/>
      <name val="Bodoni MT Condensed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14"/>
      <name val="Agency FB"/>
      <family val="2"/>
    </font>
    <font>
      <sz val="10"/>
      <name val="Arial"/>
      <family val="2"/>
    </font>
    <font>
      <b/>
      <sz val="10"/>
      <color indexed="10"/>
      <name val="Arial Narrow"/>
      <family val="2"/>
    </font>
    <font>
      <sz val="10"/>
      <name val="Agency FB"/>
      <family val="2"/>
    </font>
    <font>
      <i/>
      <sz val="10"/>
      <name val="Arial Narrow"/>
      <family val="2"/>
    </font>
    <font>
      <sz val="9"/>
      <name val="Arial"/>
      <family val="2"/>
    </font>
    <font>
      <sz val="10"/>
      <color indexed="57"/>
      <name val="Arial Narrow"/>
      <family val="2"/>
    </font>
    <font>
      <sz val="9"/>
      <color indexed="56"/>
      <name val="Arial Narrow"/>
      <family val="2"/>
    </font>
    <font>
      <b/>
      <sz val="9"/>
      <color indexed="9"/>
      <name val="Agency FB"/>
      <family val="2"/>
    </font>
    <font>
      <b/>
      <sz val="10"/>
      <name val="Bodoni MT Condensed"/>
      <family val="1"/>
    </font>
    <font>
      <b/>
      <sz val="11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81">
    <xf numFmtId="174" fontId="0" fillId="0" borderId="0" xfId="0" applyAlignment="1">
      <alignment/>
    </xf>
    <xf numFmtId="174" fontId="10" fillId="0" borderId="0" xfId="0" applyFont="1" applyFill="1" applyBorder="1" applyAlignment="1">
      <alignment vertical="center" wrapText="1"/>
    </xf>
    <xf numFmtId="174" fontId="10" fillId="0" borderId="0" xfId="0" applyFont="1" applyFill="1" applyBorder="1" applyAlignment="1">
      <alignment horizontal="center" vertical="center" wrapText="1"/>
    </xf>
    <xf numFmtId="182" fontId="16" fillId="0" borderId="10" xfId="42" applyNumberFormat="1" applyFont="1" applyFill="1" applyBorder="1" applyAlignment="1">
      <alignment horizontal="center" vertical="center" wrapText="1"/>
    </xf>
    <xf numFmtId="182" fontId="16" fillId="0" borderId="0" xfId="42" applyNumberFormat="1" applyFont="1" applyFill="1" applyBorder="1" applyAlignment="1">
      <alignment horizontal="center" vertical="center" wrapText="1"/>
    </xf>
    <xf numFmtId="182" fontId="8" fillId="0" borderId="0" xfId="42" applyNumberFormat="1" applyFont="1" applyFill="1" applyBorder="1" applyAlignment="1">
      <alignment horizontal="center" vertical="center" wrapText="1"/>
    </xf>
    <xf numFmtId="174" fontId="8" fillId="0" borderId="0" xfId="0" applyFont="1" applyFill="1" applyBorder="1" applyAlignment="1">
      <alignment vertical="center" wrapText="1"/>
    </xf>
    <xf numFmtId="182" fontId="13" fillId="0" borderId="0" xfId="42" applyNumberFormat="1" applyFont="1" applyFill="1" applyBorder="1" applyAlignment="1">
      <alignment horizontal="center" vertical="center" wrapText="1"/>
    </xf>
    <xf numFmtId="174" fontId="13" fillId="0" borderId="0" xfId="0" applyFont="1" applyFill="1" applyBorder="1" applyAlignment="1">
      <alignment vertical="center" wrapText="1"/>
    </xf>
    <xf numFmtId="182" fontId="10" fillId="0" borderId="0" xfId="42" applyNumberFormat="1" applyFont="1" applyFill="1" applyBorder="1" applyAlignment="1">
      <alignment horizontal="left" vertical="center" wrapText="1"/>
    </xf>
    <xf numFmtId="174" fontId="12" fillId="0" borderId="0" xfId="0" applyFont="1" applyFill="1" applyBorder="1" applyAlignment="1">
      <alignment vertical="center" wrapText="1"/>
    </xf>
    <xf numFmtId="182" fontId="10" fillId="0" borderId="0" xfId="42" applyNumberFormat="1" applyFont="1" applyFill="1" applyBorder="1" applyAlignment="1">
      <alignment horizontal="center" vertical="center" wrapText="1"/>
    </xf>
    <xf numFmtId="182" fontId="10" fillId="0" borderId="0" xfId="42" applyNumberFormat="1" applyFont="1" applyFill="1" applyBorder="1" applyAlignment="1">
      <alignment vertical="center" wrapText="1"/>
    </xf>
    <xf numFmtId="182" fontId="15" fillId="0" borderId="0" xfId="42" applyNumberFormat="1" applyFont="1" applyFill="1" applyBorder="1" applyAlignment="1">
      <alignment horizontal="center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174" fontId="16" fillId="0" borderId="0" xfId="0" applyFont="1" applyFill="1" applyBorder="1" applyAlignment="1">
      <alignment vertical="center" wrapText="1"/>
    </xf>
    <xf numFmtId="174" fontId="10" fillId="0" borderId="0" xfId="0" applyFont="1" applyFill="1" applyBorder="1" applyAlignment="1">
      <alignment horizontal="left" vertical="center" wrapText="1"/>
    </xf>
    <xf numFmtId="209" fontId="18" fillId="0" borderId="0" xfId="0" applyNumberFormat="1" applyFont="1" applyFill="1" applyBorder="1" applyAlignment="1">
      <alignment vertical="center" wrapText="1"/>
    </xf>
    <xf numFmtId="209" fontId="10" fillId="0" borderId="0" xfId="0" applyNumberFormat="1" applyFont="1" applyFill="1" applyBorder="1" applyAlignment="1">
      <alignment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vertical="center" wrapText="1"/>
    </xf>
    <xf numFmtId="174" fontId="20" fillId="0" borderId="0" xfId="0" applyFont="1" applyFill="1" applyBorder="1" applyAlignment="1">
      <alignment horizontal="center" vertical="center" wrapText="1"/>
    </xf>
    <xf numFmtId="174" fontId="20" fillId="0" borderId="0" xfId="0" applyFont="1" applyFill="1" applyBorder="1" applyAlignment="1">
      <alignment vertical="center" wrapText="1"/>
    </xf>
    <xf numFmtId="182" fontId="19" fillId="0" borderId="0" xfId="42" applyNumberFormat="1" applyFont="1" applyFill="1" applyBorder="1" applyAlignment="1">
      <alignment horizontal="center" vertical="center" wrapText="1"/>
    </xf>
    <xf numFmtId="182" fontId="23" fillId="0" borderId="0" xfId="42" applyNumberFormat="1" applyFont="1" applyFill="1" applyBorder="1" applyAlignment="1">
      <alignment horizontal="center" vertical="center" wrapText="1"/>
    </xf>
    <xf numFmtId="174" fontId="10" fillId="0" borderId="0" xfId="0" applyFont="1" applyFill="1" applyBorder="1" applyAlignment="1">
      <alignment horizontal="left" vertical="center"/>
    </xf>
    <xf numFmtId="174" fontId="24" fillId="0" borderId="0" xfId="0" applyFont="1" applyFill="1" applyBorder="1" applyAlignment="1">
      <alignment vertical="center" wrapText="1"/>
    </xf>
    <xf numFmtId="182" fontId="25" fillId="0" borderId="0" xfId="42" applyNumberFormat="1" applyFont="1" applyFill="1" applyBorder="1" applyAlignment="1">
      <alignment horizontal="center" vertical="center" wrapText="1"/>
    </xf>
    <xf numFmtId="174" fontId="20" fillId="0" borderId="0" xfId="0" applyFont="1" applyFill="1" applyBorder="1" applyAlignment="1">
      <alignment horizontal="left" vertical="center" wrapText="1"/>
    </xf>
    <xf numFmtId="174" fontId="21" fillId="0" borderId="0" xfId="0" applyFont="1" applyFill="1" applyBorder="1" applyAlignment="1">
      <alignment horizontal="left" vertical="center" wrapText="1"/>
    </xf>
    <xf numFmtId="182" fontId="20" fillId="0" borderId="0" xfId="42" applyNumberFormat="1" applyFont="1" applyFill="1" applyBorder="1" applyAlignment="1">
      <alignment horizontal="left" vertical="center" wrapText="1"/>
    </xf>
    <xf numFmtId="174" fontId="18" fillId="0" borderId="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173" fontId="15" fillId="0" borderId="0" xfId="0" applyNumberFormat="1" applyFont="1" applyFill="1" applyBorder="1" applyAlignment="1" quotePrefix="1">
      <alignment horizontal="center" vertical="center" wrapText="1"/>
    </xf>
    <xf numFmtId="216" fontId="14" fillId="0" borderId="0" xfId="0" applyNumberFormat="1" applyFont="1" applyFill="1" applyBorder="1" applyAlignment="1">
      <alignment horizontal="center" vertical="center" wrapText="1"/>
    </xf>
    <xf numFmtId="174" fontId="8" fillId="33" borderId="0" xfId="0" applyFont="1" applyFill="1" applyBorder="1" applyAlignment="1">
      <alignment vertical="center" wrapText="1"/>
    </xf>
    <xf numFmtId="182" fontId="8" fillId="33" borderId="0" xfId="42" applyNumberFormat="1" applyFont="1" applyFill="1" applyBorder="1" applyAlignment="1">
      <alignment horizontal="center" vertical="center" wrapText="1"/>
    </xf>
    <xf numFmtId="182" fontId="19" fillId="33" borderId="0" xfId="42" applyNumberFormat="1" applyFont="1" applyFill="1" applyBorder="1" applyAlignment="1">
      <alignment horizontal="center" vertical="center" wrapText="1"/>
    </xf>
    <xf numFmtId="182" fontId="13" fillId="33" borderId="0" xfId="42" applyNumberFormat="1" applyFont="1" applyFill="1" applyBorder="1" applyAlignment="1">
      <alignment horizontal="center" vertical="center" wrapText="1"/>
    </xf>
    <xf numFmtId="182" fontId="20" fillId="33" borderId="0" xfId="42" applyNumberFormat="1" applyFont="1" applyFill="1" applyBorder="1" applyAlignment="1">
      <alignment horizontal="left" vertical="center" wrapText="1"/>
    </xf>
    <xf numFmtId="174" fontId="31" fillId="0" borderId="0" xfId="0" applyFont="1" applyFill="1" applyBorder="1" applyAlignment="1">
      <alignment vertical="center" wrapText="1"/>
    </xf>
    <xf numFmtId="174" fontId="11" fillId="0" borderId="0" xfId="0" applyFont="1" applyFill="1" applyBorder="1" applyAlignment="1">
      <alignment vertical="center" wrapText="1"/>
    </xf>
    <xf numFmtId="174" fontId="12" fillId="33" borderId="0" xfId="0" applyFont="1" applyFill="1" applyBorder="1" applyAlignment="1">
      <alignment vertical="center" wrapText="1"/>
    </xf>
    <xf numFmtId="174" fontId="10" fillId="33" borderId="0" xfId="0" applyFont="1" applyFill="1" applyBorder="1" applyAlignment="1">
      <alignment vertical="center" wrapText="1"/>
    </xf>
    <xf numFmtId="174" fontId="13" fillId="33" borderId="0" xfId="0" applyFont="1" applyFill="1" applyBorder="1" applyAlignment="1">
      <alignment vertical="center" wrapText="1"/>
    </xf>
    <xf numFmtId="171" fontId="9" fillId="0" borderId="0" xfId="42" applyFont="1" applyAlignment="1">
      <alignment vertical="center"/>
    </xf>
    <xf numFmtId="171" fontId="9" fillId="0" borderId="0" xfId="42" applyFont="1" applyAlignment="1">
      <alignment horizontal="right" vertical="center"/>
    </xf>
    <xf numFmtId="174" fontId="20" fillId="0" borderId="0" xfId="0" applyFont="1" applyFill="1" applyBorder="1" applyAlignment="1" applyProtection="1">
      <alignment horizontal="left" vertical="center" wrapText="1"/>
      <protection locked="0"/>
    </xf>
    <xf numFmtId="182" fontId="21" fillId="0" borderId="0" xfId="42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 quotePrefix="1">
      <alignment horizontal="center" vertical="center" wrapText="1"/>
    </xf>
    <xf numFmtId="182" fontId="10" fillId="0" borderId="0" xfId="0" applyNumberFormat="1" applyFont="1" applyFill="1" applyBorder="1" applyAlignment="1">
      <alignment vertical="center" wrapText="1"/>
    </xf>
    <xf numFmtId="182" fontId="20" fillId="0" borderId="0" xfId="42" applyNumberFormat="1" applyFont="1" applyFill="1" applyBorder="1" applyAlignment="1">
      <alignment horizontal="center" vertical="center" wrapText="1"/>
    </xf>
    <xf numFmtId="182" fontId="10" fillId="34" borderId="0" xfId="42" applyNumberFormat="1" applyFont="1" applyFill="1" applyBorder="1" applyAlignment="1">
      <alignment horizontal="center" vertical="center" wrapText="1"/>
    </xf>
    <xf numFmtId="182" fontId="20" fillId="33" borderId="0" xfId="42" applyNumberFormat="1" applyFont="1" applyFill="1" applyBorder="1" applyAlignment="1">
      <alignment horizontal="center" vertical="center" wrapText="1"/>
    </xf>
    <xf numFmtId="182" fontId="10" fillId="33" borderId="0" xfId="42" applyNumberFormat="1" applyFont="1" applyFill="1" applyBorder="1" applyAlignment="1">
      <alignment horizontal="center" vertical="center" wrapText="1"/>
    </xf>
    <xf numFmtId="182" fontId="20" fillId="33" borderId="0" xfId="42" applyNumberFormat="1" applyFont="1" applyFill="1" applyBorder="1" applyAlignment="1">
      <alignment vertical="center" wrapText="1"/>
    </xf>
    <xf numFmtId="174" fontId="20" fillId="33" borderId="0" xfId="0" applyFont="1" applyFill="1" applyBorder="1" applyAlignment="1">
      <alignment vertical="center" wrapText="1"/>
    </xf>
    <xf numFmtId="174" fontId="10" fillId="33" borderId="0" xfId="0" applyFont="1" applyFill="1" applyBorder="1" applyAlignment="1">
      <alignment horizontal="center" vertical="center" wrapText="1"/>
    </xf>
    <xf numFmtId="171" fontId="18" fillId="0" borderId="0" xfId="42" applyFont="1" applyAlignment="1">
      <alignment vertical="center"/>
    </xf>
    <xf numFmtId="171" fontId="18" fillId="0" borderId="0" xfId="42" applyFont="1" applyAlignment="1">
      <alignment horizontal="right" vertical="center"/>
    </xf>
    <xf numFmtId="182" fontId="10" fillId="35" borderId="0" xfId="42" applyNumberFormat="1" applyFont="1" applyFill="1" applyBorder="1" applyAlignment="1">
      <alignment horizontal="center" vertical="center" wrapText="1"/>
    </xf>
    <xf numFmtId="174" fontId="20" fillId="33" borderId="0" xfId="0" applyFont="1" applyFill="1" applyBorder="1" applyAlignment="1" applyProtection="1">
      <alignment horizontal="left" vertical="center" wrapText="1"/>
      <protection locked="0"/>
    </xf>
    <xf numFmtId="174" fontId="10" fillId="33" borderId="0" xfId="0" applyFont="1" applyFill="1" applyBorder="1" applyAlignment="1" applyProtection="1">
      <alignment horizontal="center" vertical="center" wrapText="1"/>
      <protection locked="0"/>
    </xf>
    <xf numFmtId="182" fontId="20" fillId="0" borderId="0" xfId="42" applyNumberFormat="1" applyFont="1" applyFill="1" applyBorder="1" applyAlignment="1">
      <alignment vertical="center" wrapText="1"/>
    </xf>
    <xf numFmtId="182" fontId="20" fillId="0" borderId="0" xfId="0" applyNumberFormat="1" applyFont="1" applyFill="1" applyBorder="1" applyAlignment="1">
      <alignment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left" vertical="center"/>
    </xf>
    <xf numFmtId="174" fontId="10" fillId="0" borderId="10" xfId="0" applyFont="1" applyFill="1" applyBorder="1" applyAlignment="1">
      <alignment vertical="center" wrapText="1"/>
    </xf>
    <xf numFmtId="174" fontId="18" fillId="0" borderId="10" xfId="0" applyFont="1" applyFill="1" applyBorder="1" applyAlignment="1">
      <alignment horizontal="center" vertical="center" wrapText="1"/>
    </xf>
    <xf numFmtId="174" fontId="18" fillId="0" borderId="10" xfId="0" applyFont="1" applyFill="1" applyBorder="1" applyAlignment="1">
      <alignment vertical="center" wrapText="1"/>
    </xf>
    <xf numFmtId="174" fontId="10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 quotePrefix="1">
      <alignment horizontal="center" vertical="center" wrapText="1"/>
    </xf>
    <xf numFmtId="182" fontId="10" fillId="0" borderId="10" xfId="42" applyNumberFormat="1" applyFont="1" applyFill="1" applyBorder="1" applyAlignment="1">
      <alignment horizontal="left" vertical="center" wrapText="1"/>
    </xf>
    <xf numFmtId="204" fontId="18" fillId="0" borderId="10" xfId="42" applyNumberFormat="1" applyFont="1" applyFill="1" applyBorder="1" applyAlignment="1" quotePrefix="1">
      <alignment horizontal="center" vertical="center" wrapText="1"/>
    </xf>
    <xf numFmtId="209" fontId="18" fillId="0" borderId="10" xfId="42" applyNumberFormat="1" applyFont="1" applyFill="1" applyBorder="1" applyAlignment="1">
      <alignment horizontal="center" vertical="center" wrapText="1"/>
    </xf>
    <xf numFmtId="209" fontId="10" fillId="0" borderId="10" xfId="42" applyNumberFormat="1" applyFont="1" applyFill="1" applyBorder="1" applyAlignment="1">
      <alignment horizontal="center" vertical="center" wrapText="1"/>
    </xf>
    <xf numFmtId="182" fontId="10" fillId="0" borderId="10" xfId="42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right" vertical="center" wrapText="1"/>
    </xf>
    <xf numFmtId="215" fontId="18" fillId="0" borderId="10" xfId="42" applyNumberFormat="1" applyFont="1" applyFill="1" applyBorder="1" applyAlignment="1">
      <alignment vertical="center"/>
    </xf>
    <xf numFmtId="215" fontId="18" fillId="0" borderId="10" xfId="42" applyNumberFormat="1" applyFont="1" applyFill="1" applyBorder="1" applyAlignment="1">
      <alignment horizontal="right" vertical="center"/>
    </xf>
    <xf numFmtId="204" fontId="18" fillId="0" borderId="10" xfId="42" applyNumberFormat="1" applyFont="1" applyFill="1" applyBorder="1" applyAlignment="1">
      <alignment horizontal="center" vertical="center" wrapText="1"/>
    </xf>
    <xf numFmtId="182" fontId="10" fillId="0" borderId="10" xfId="42" applyNumberFormat="1" applyFont="1" applyFill="1" applyBorder="1" applyAlignment="1">
      <alignment horizontal="left" vertical="center"/>
    </xf>
    <xf numFmtId="182" fontId="10" fillId="0" borderId="10" xfId="0" applyNumberFormat="1" applyFont="1" applyFill="1" applyBorder="1" applyAlignment="1">
      <alignment vertical="center" wrapText="1"/>
    </xf>
    <xf numFmtId="215" fontId="10" fillId="0" borderId="10" xfId="0" applyNumberFormat="1" applyFont="1" applyFill="1" applyBorder="1" applyAlignment="1">
      <alignment horizontal="center" vertical="center" wrapText="1"/>
    </xf>
    <xf numFmtId="215" fontId="16" fillId="0" borderId="10" xfId="42" applyNumberFormat="1" applyFont="1" applyFill="1" applyBorder="1" applyAlignment="1">
      <alignment horizontal="center" vertical="center" wrapText="1"/>
    </xf>
    <xf numFmtId="215" fontId="10" fillId="0" borderId="10" xfId="0" applyNumberFormat="1" applyFont="1" applyFill="1" applyBorder="1" applyAlignment="1">
      <alignment vertical="center" wrapText="1"/>
    </xf>
    <xf numFmtId="204" fontId="18" fillId="34" borderId="10" xfId="42" applyNumberFormat="1" applyFont="1" applyFill="1" applyBorder="1" applyAlignment="1">
      <alignment horizontal="center" vertical="center" wrapText="1"/>
    </xf>
    <xf numFmtId="182" fontId="10" fillId="34" borderId="10" xfId="42" applyNumberFormat="1" applyFont="1" applyFill="1" applyBorder="1" applyAlignment="1">
      <alignment horizontal="left" vertical="center" wrapText="1"/>
    </xf>
    <xf numFmtId="204" fontId="18" fillId="34" borderId="10" xfId="42" applyNumberFormat="1" applyFont="1" applyFill="1" applyBorder="1" applyAlignment="1" quotePrefix="1">
      <alignment horizontal="center" vertical="center" wrapText="1"/>
    </xf>
    <xf numFmtId="174" fontId="10" fillId="0" borderId="10" xfId="0" applyFont="1" applyFill="1" applyBorder="1" applyAlignment="1">
      <alignment vertical="center"/>
    </xf>
    <xf numFmtId="174" fontId="10" fillId="0" borderId="10" xfId="0" applyFont="1" applyFill="1" applyBorder="1" applyAlignment="1">
      <alignment horizontal="left" vertical="center" wrapText="1"/>
    </xf>
    <xf numFmtId="204" fontId="18" fillId="0" borderId="10" xfId="0" applyNumberFormat="1" applyFont="1" applyFill="1" applyBorder="1" applyAlignment="1" quotePrefix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71" fontId="10" fillId="0" borderId="10" xfId="42" applyNumberFormat="1" applyFont="1" applyFill="1" applyBorder="1" applyAlignment="1">
      <alignment horizontal="right" vertical="center" wrapText="1"/>
    </xf>
    <xf numFmtId="215" fontId="10" fillId="0" borderId="10" xfId="42" applyNumberFormat="1" applyFont="1" applyFill="1" applyBorder="1" applyAlignment="1">
      <alignment vertical="center" wrapText="1"/>
    </xf>
    <xf numFmtId="204" fontId="18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vertical="center" wrapText="1"/>
    </xf>
    <xf numFmtId="185" fontId="10" fillId="0" borderId="10" xfId="0" applyNumberFormat="1" applyFont="1" applyFill="1" applyBorder="1" applyAlignment="1">
      <alignment vertical="center" wrapText="1"/>
    </xf>
    <xf numFmtId="204" fontId="18" fillId="0" borderId="10" xfId="0" applyNumberFormat="1" applyFont="1" applyFill="1" applyBorder="1" applyAlignment="1">
      <alignment horizontal="left" vertical="center" wrapText="1"/>
    </xf>
    <xf numFmtId="171" fontId="18" fillId="0" borderId="10" xfId="42" applyFont="1" applyFill="1" applyBorder="1" applyAlignment="1">
      <alignment horizontal="center" vertical="center"/>
    </xf>
    <xf numFmtId="182" fontId="10" fillId="0" borderId="10" xfId="42" applyNumberFormat="1" applyFont="1" applyFill="1" applyBorder="1" applyAlignment="1">
      <alignment vertical="center"/>
    </xf>
    <xf numFmtId="182" fontId="10" fillId="0" borderId="10" xfId="42" applyNumberFormat="1" applyFont="1" applyFill="1" applyBorder="1" applyAlignment="1">
      <alignment vertical="center" wrapText="1"/>
    </xf>
    <xf numFmtId="182" fontId="18" fillId="0" borderId="10" xfId="42" applyNumberFormat="1" applyFont="1" applyFill="1" applyBorder="1" applyAlignment="1">
      <alignment horizontal="center" vertical="center" wrapText="1"/>
    </xf>
    <xf numFmtId="171" fontId="10" fillId="0" borderId="10" xfId="42" applyNumberFormat="1" applyFont="1" applyFill="1" applyBorder="1" applyAlignment="1">
      <alignment horizontal="left" vertical="center" wrapText="1"/>
    </xf>
    <xf numFmtId="174" fontId="18" fillId="0" borderId="10" xfId="0" applyFont="1" applyFill="1" applyBorder="1" applyAlignment="1">
      <alignment horizontal="left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/>
    </xf>
    <xf numFmtId="198" fontId="10" fillId="0" borderId="10" xfId="42" applyNumberFormat="1" applyFont="1" applyFill="1" applyBorder="1" applyAlignment="1" applyProtection="1">
      <alignment horizontal="left" vertical="center" wrapText="1"/>
      <protection locked="0"/>
    </xf>
    <xf numFmtId="170" fontId="10" fillId="0" borderId="10" xfId="45" applyFont="1" applyFill="1" applyBorder="1" applyAlignment="1">
      <alignment horizontal="left" vertical="center" wrapText="1"/>
    </xf>
    <xf numFmtId="209" fontId="18" fillId="0" borderId="10" xfId="0" applyNumberFormat="1" applyFont="1" applyFill="1" applyBorder="1" applyAlignment="1">
      <alignment vertical="center" wrapText="1"/>
    </xf>
    <xf numFmtId="209" fontId="10" fillId="0" borderId="10" xfId="0" applyNumberFormat="1" applyFont="1" applyFill="1" applyBorder="1" applyAlignment="1">
      <alignment vertical="center" wrapText="1"/>
    </xf>
    <xf numFmtId="215" fontId="10" fillId="0" borderId="10" xfId="0" applyNumberFormat="1" applyFont="1" applyFill="1" applyBorder="1" applyAlignment="1">
      <alignment horizontal="right" vertical="center" wrapText="1"/>
    </xf>
    <xf numFmtId="197" fontId="10" fillId="0" borderId="10" xfId="42" applyNumberFormat="1" applyFont="1" applyFill="1" applyBorder="1" applyAlignment="1">
      <alignment vertical="center" wrapText="1"/>
    </xf>
    <xf numFmtId="49" fontId="18" fillId="0" borderId="10" xfId="42" applyNumberFormat="1" applyFont="1" applyFill="1" applyBorder="1" applyAlignment="1">
      <alignment horizontal="center" vertical="center" wrapText="1"/>
    </xf>
    <xf numFmtId="20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0" fillId="0" borderId="10" xfId="0" applyFont="1" applyFill="1" applyBorder="1" applyAlignment="1" applyProtection="1">
      <alignment vertical="center" wrapText="1"/>
      <protection locked="0"/>
    </xf>
    <xf numFmtId="174" fontId="18" fillId="0" borderId="10" xfId="0" applyFont="1" applyFill="1" applyBorder="1" applyAlignment="1" applyProtection="1">
      <alignment horizontal="left" vertical="center" wrapText="1"/>
      <protection locked="0"/>
    </xf>
    <xf numFmtId="174" fontId="10" fillId="0" borderId="10" xfId="0" applyFont="1" applyFill="1" applyBorder="1" applyAlignment="1" applyProtection="1">
      <alignment horizontal="left" vertical="center" wrapText="1"/>
      <protection locked="0"/>
    </xf>
    <xf numFmtId="174" fontId="10" fillId="0" borderId="10" xfId="0" applyFont="1" applyFill="1" applyBorder="1" applyAlignment="1" applyProtection="1">
      <alignment horizontal="center" vertical="center" wrapText="1"/>
      <protection locked="0"/>
    </xf>
    <xf numFmtId="171" fontId="10" fillId="0" borderId="10" xfId="42" applyNumberFormat="1" applyFont="1" applyFill="1" applyBorder="1" applyAlignment="1" applyProtection="1">
      <alignment vertical="center" wrapText="1"/>
      <protection locked="0"/>
    </xf>
    <xf numFmtId="209" fontId="33" fillId="0" borderId="10" xfId="42" applyNumberFormat="1" applyFont="1" applyFill="1" applyBorder="1" applyAlignment="1">
      <alignment horizontal="center" vertical="center" wrapText="1"/>
    </xf>
    <xf numFmtId="185" fontId="18" fillId="0" borderId="10" xfId="42" applyNumberFormat="1" applyFont="1" applyFill="1" applyBorder="1" applyAlignment="1" quotePrefix="1">
      <alignment horizontal="center" vertical="center" wrapText="1"/>
    </xf>
    <xf numFmtId="215" fontId="18" fillId="0" borderId="10" xfId="0" applyNumberFormat="1" applyFont="1" applyFill="1" applyBorder="1" applyAlignment="1">
      <alignment horizontal="right" vertical="center"/>
    </xf>
    <xf numFmtId="174" fontId="34" fillId="0" borderId="10" xfId="0" applyFont="1" applyFill="1" applyBorder="1" applyAlignment="1">
      <alignment horizontal="center" vertical="center" wrapText="1"/>
    </xf>
    <xf numFmtId="215" fontId="10" fillId="0" borderId="10" xfId="42" applyNumberFormat="1" applyFont="1" applyFill="1" applyBorder="1" applyAlignment="1">
      <alignment horizontal="right" vertical="justify" wrapText="1"/>
    </xf>
    <xf numFmtId="171" fontId="18" fillId="0" borderId="10" xfId="42" applyFont="1" applyBorder="1" applyAlignment="1">
      <alignment horizontal="center" vertical="center"/>
    </xf>
    <xf numFmtId="215" fontId="18" fillId="0" borderId="10" xfId="42" applyNumberFormat="1" applyFont="1" applyBorder="1" applyAlignment="1">
      <alignment horizontal="right" vertical="center"/>
    </xf>
    <xf numFmtId="182" fontId="10" fillId="0" borderId="10" xfId="0" applyNumberFormat="1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209" fontId="18" fillId="0" borderId="10" xfId="0" applyNumberFormat="1" applyFont="1" applyFill="1" applyBorder="1" applyAlignment="1">
      <alignment horizontal="center" vertical="center" wrapText="1"/>
    </xf>
    <xf numFmtId="209" fontId="10" fillId="0" borderId="10" xfId="0" applyNumberFormat="1" applyFont="1" applyFill="1" applyBorder="1" applyAlignment="1">
      <alignment horizontal="center" vertical="center" wrapText="1"/>
    </xf>
    <xf numFmtId="174" fontId="20" fillId="0" borderId="10" xfId="0" applyFont="1" applyFill="1" applyBorder="1" applyAlignment="1">
      <alignment horizontal="center" vertical="center" textRotation="90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216" fontId="16" fillId="0" borderId="10" xfId="42" applyNumberFormat="1" applyFont="1" applyFill="1" applyBorder="1" applyAlignment="1">
      <alignment horizontal="center" vertical="center" wrapText="1"/>
    </xf>
    <xf numFmtId="170" fontId="10" fillId="0" borderId="10" xfId="45" applyFont="1" applyFill="1" applyBorder="1" applyAlignment="1">
      <alignment horizontal="center" vertical="center" wrapText="1"/>
    </xf>
    <xf numFmtId="170" fontId="10" fillId="0" borderId="10" xfId="45" applyFont="1" applyFill="1" applyBorder="1" applyAlignment="1">
      <alignment vertical="center" wrapText="1"/>
    </xf>
    <xf numFmtId="170" fontId="32" fillId="0" borderId="10" xfId="45" applyFont="1" applyFill="1" applyBorder="1" applyAlignment="1">
      <alignment horizontal="left" vertical="center" wrapText="1"/>
    </xf>
    <xf numFmtId="170" fontId="18" fillId="0" borderId="10" xfId="45" applyFont="1" applyFill="1" applyBorder="1" applyAlignment="1">
      <alignment vertical="center" wrapText="1"/>
    </xf>
    <xf numFmtId="170" fontId="10" fillId="0" borderId="10" xfId="45" applyFont="1" applyFill="1" applyBorder="1" applyAlignment="1" applyProtection="1">
      <alignment vertical="center" wrapText="1"/>
      <protection locked="0"/>
    </xf>
    <xf numFmtId="170" fontId="10" fillId="0" borderId="0" xfId="45" applyFont="1" applyFill="1" applyBorder="1" applyAlignment="1">
      <alignment vertical="center" wrapText="1"/>
    </xf>
    <xf numFmtId="182" fontId="10" fillId="35" borderId="10" xfId="42" applyNumberFormat="1" applyFont="1" applyFill="1" applyBorder="1" applyAlignment="1">
      <alignment horizontal="left" vertical="center" wrapText="1"/>
    </xf>
    <xf numFmtId="204" fontId="18" fillId="35" borderId="10" xfId="42" applyNumberFormat="1" applyFont="1" applyFill="1" applyBorder="1" applyAlignment="1" quotePrefix="1">
      <alignment horizontal="center" vertical="center" wrapText="1"/>
    </xf>
    <xf numFmtId="170" fontId="10" fillId="35" borderId="10" xfId="45" applyFont="1" applyFill="1" applyBorder="1" applyAlignment="1">
      <alignment horizontal="left" vertical="center" wrapText="1"/>
    </xf>
    <xf numFmtId="209" fontId="18" fillId="35" borderId="10" xfId="42" applyNumberFormat="1" applyFont="1" applyFill="1" applyBorder="1" applyAlignment="1">
      <alignment horizontal="center" vertical="center" wrapText="1"/>
    </xf>
    <xf numFmtId="209" fontId="10" fillId="35" borderId="10" xfId="42" applyNumberFormat="1" applyFont="1" applyFill="1" applyBorder="1" applyAlignment="1">
      <alignment horizontal="center" vertical="center" wrapText="1"/>
    </xf>
    <xf numFmtId="182" fontId="10" fillId="35" borderId="10" xfId="42" applyNumberFormat="1" applyFont="1" applyFill="1" applyBorder="1" applyAlignment="1">
      <alignment horizontal="center" vertical="center" wrapText="1"/>
    </xf>
    <xf numFmtId="171" fontId="10" fillId="35" borderId="10" xfId="0" applyNumberFormat="1" applyFont="1" applyFill="1" applyBorder="1" applyAlignment="1">
      <alignment horizontal="right" vertical="center" wrapText="1"/>
    </xf>
    <xf numFmtId="215" fontId="18" fillId="35" borderId="10" xfId="42" applyNumberFormat="1" applyFont="1" applyFill="1" applyBorder="1" applyAlignment="1">
      <alignment vertical="center"/>
    </xf>
    <xf numFmtId="215" fontId="18" fillId="35" borderId="10" xfId="42" applyNumberFormat="1" applyFont="1" applyFill="1" applyBorder="1" applyAlignment="1">
      <alignment horizontal="right" vertical="center"/>
    </xf>
    <xf numFmtId="182" fontId="20" fillId="35" borderId="0" xfId="42" applyNumberFormat="1" applyFont="1" applyFill="1" applyBorder="1" applyAlignment="1">
      <alignment horizontal="left" vertical="center" wrapText="1"/>
    </xf>
    <xf numFmtId="182" fontId="10" fillId="35" borderId="10" xfId="42" applyNumberFormat="1" applyFont="1" applyFill="1" applyBorder="1" applyAlignment="1">
      <alignment horizontal="left" vertical="center"/>
    </xf>
    <xf numFmtId="182" fontId="10" fillId="35" borderId="10" xfId="0" applyNumberFormat="1" applyFont="1" applyFill="1" applyBorder="1" applyAlignment="1">
      <alignment vertical="center" wrapText="1"/>
    </xf>
    <xf numFmtId="182" fontId="20" fillId="35" borderId="0" xfId="42" applyNumberFormat="1" applyFont="1" applyFill="1" applyBorder="1" applyAlignment="1">
      <alignment horizontal="center" vertical="center" wrapText="1"/>
    </xf>
    <xf numFmtId="174" fontId="10" fillId="35" borderId="0" xfId="0" applyFont="1" applyFill="1" applyBorder="1" applyAlignment="1">
      <alignment vertical="center" wrapText="1"/>
    </xf>
    <xf numFmtId="174" fontId="8" fillId="35" borderId="0" xfId="0" applyFont="1" applyFill="1" applyBorder="1" applyAlignment="1">
      <alignment vertical="center" wrapText="1"/>
    </xf>
    <xf numFmtId="198" fontId="10" fillId="35" borderId="10" xfId="42" applyNumberFormat="1" applyFont="1" applyFill="1" applyBorder="1" applyAlignment="1" applyProtection="1">
      <alignment horizontal="left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vertical="center" wrapText="1"/>
    </xf>
    <xf numFmtId="171" fontId="9" fillId="0" borderId="0" xfId="42" applyFont="1" applyAlignment="1">
      <alignment vertical="center" wrapText="1"/>
    </xf>
    <xf numFmtId="171" fontId="9" fillId="0" borderId="0" xfId="42" applyFont="1" applyAlignment="1">
      <alignment horizontal="center" vertical="center"/>
    </xf>
    <xf numFmtId="215" fontId="9" fillId="0" borderId="0" xfId="42" applyNumberFormat="1" applyFont="1" applyAlignment="1">
      <alignment horizontal="right" vertical="center"/>
    </xf>
    <xf numFmtId="182" fontId="12" fillId="0" borderId="0" xfId="42" applyNumberFormat="1" applyFont="1" applyFill="1" applyBorder="1" applyAlignment="1">
      <alignment horizontal="left" vertical="center"/>
    </xf>
    <xf numFmtId="174" fontId="12" fillId="0" borderId="0" xfId="0" applyFont="1" applyFill="1" applyBorder="1" applyAlignment="1">
      <alignment horizontal="left" vertical="center" wrapText="1"/>
    </xf>
    <xf numFmtId="204" fontId="36" fillId="0" borderId="0" xfId="0" applyNumberFormat="1" applyFont="1" applyFill="1" applyBorder="1" applyAlignment="1" quotePrefix="1">
      <alignment horizontal="center" vertical="center" wrapText="1"/>
    </xf>
    <xf numFmtId="197" fontId="12" fillId="0" borderId="0" xfId="42" applyNumberFormat="1" applyFont="1" applyFill="1" applyBorder="1" applyAlignment="1">
      <alignment vertical="center" wrapText="1"/>
    </xf>
    <xf numFmtId="221" fontId="36" fillId="0" borderId="0" xfId="0" applyNumberFormat="1" applyFont="1" applyFill="1" applyBorder="1" applyAlignment="1">
      <alignment horizontal="center" vertical="center" wrapText="1"/>
    </xf>
    <xf numFmtId="221" fontId="12" fillId="0" borderId="0" xfId="0" applyNumberFormat="1" applyFont="1" applyFill="1" applyBorder="1" applyAlignment="1">
      <alignment horizontal="center" vertical="center" wrapText="1"/>
    </xf>
    <xf numFmtId="174" fontId="12" fillId="0" borderId="0" xfId="0" applyFont="1" applyFill="1" applyBorder="1" applyAlignment="1">
      <alignment horizontal="center" vertical="center" wrapText="1"/>
    </xf>
    <xf numFmtId="171" fontId="12" fillId="0" borderId="0" xfId="42" applyNumberFormat="1" applyFont="1" applyFill="1" applyBorder="1" applyAlignment="1">
      <alignment horizontal="right" vertical="center" wrapText="1"/>
    </xf>
    <xf numFmtId="182" fontId="12" fillId="0" borderId="0" xfId="42" applyNumberFormat="1" applyFont="1" applyFill="1" applyBorder="1" applyAlignment="1">
      <alignment horizontal="center" vertical="center" wrapText="1"/>
    </xf>
    <xf numFmtId="215" fontId="9" fillId="0" borderId="0" xfId="42" applyNumberFormat="1" applyFont="1" applyAlignment="1">
      <alignment vertical="center"/>
    </xf>
    <xf numFmtId="171" fontId="9" fillId="0" borderId="0" xfId="42" applyFont="1" applyFill="1" applyAlignment="1">
      <alignment vertical="center" wrapText="1"/>
    </xf>
    <xf numFmtId="171" fontId="9" fillId="0" borderId="0" xfId="42" applyFont="1" applyFill="1" applyAlignment="1">
      <alignment horizontal="center" vertical="center" wrapText="1"/>
    </xf>
    <xf numFmtId="209" fontId="9" fillId="0" borderId="0" xfId="42" applyNumberFormat="1" applyFont="1" applyFill="1" applyBorder="1" applyAlignment="1">
      <alignment horizontal="center" vertical="center" wrapText="1"/>
    </xf>
    <xf numFmtId="209" fontId="8" fillId="0" borderId="0" xfId="42" applyNumberFormat="1" applyFont="1" applyFill="1" applyBorder="1" applyAlignment="1">
      <alignment horizontal="center"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215" fontId="9" fillId="0" borderId="0" xfId="42" applyNumberFormat="1" applyFont="1" applyFill="1" applyAlignment="1">
      <alignment vertical="center"/>
    </xf>
    <xf numFmtId="215" fontId="9" fillId="0" borderId="0" xfId="42" applyNumberFormat="1" applyFont="1" applyFill="1" applyAlignment="1">
      <alignment horizontal="right" vertical="center"/>
    </xf>
    <xf numFmtId="171" fontId="9" fillId="0" borderId="0" xfId="42" applyFont="1" applyFill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182" fontId="8" fillId="0" borderId="0" xfId="42" applyNumberFormat="1" applyFont="1" applyFill="1" applyBorder="1" applyAlignment="1">
      <alignment horizontal="left" vertical="center"/>
    </xf>
    <xf numFmtId="182" fontId="8" fillId="0" borderId="0" xfId="42" applyNumberFormat="1" applyFont="1" applyFill="1" applyBorder="1" applyAlignment="1">
      <alignment horizontal="left" vertical="center" wrapText="1"/>
    </xf>
    <xf numFmtId="204" fontId="9" fillId="0" borderId="0" xfId="42" applyNumberFormat="1" applyFont="1" applyFill="1" applyBorder="1" applyAlignment="1" quotePrefix="1">
      <alignment horizontal="center" vertical="center" wrapText="1"/>
    </xf>
    <xf numFmtId="215" fontId="9" fillId="0" borderId="0" xfId="42" applyNumberFormat="1" applyFont="1" applyFill="1" applyAlignment="1">
      <alignment horizontal="center" vertical="center"/>
    </xf>
    <xf numFmtId="171" fontId="9" fillId="0" borderId="0" xfId="42" applyFont="1" applyFill="1" applyAlignment="1">
      <alignment horizontal="left" vertical="center" wrapText="1"/>
    </xf>
    <xf numFmtId="0" fontId="9" fillId="0" borderId="0" xfId="42" applyNumberFormat="1" applyFont="1" applyFill="1" applyAlignment="1">
      <alignment horizontal="center" vertical="center" wrapText="1"/>
    </xf>
    <xf numFmtId="171" fontId="9" fillId="0" borderId="0" xfId="42" applyFont="1" applyFill="1" applyAlignment="1">
      <alignment horizontal="left" vertical="center"/>
    </xf>
    <xf numFmtId="182" fontId="10" fillId="0" borderId="10" xfId="0" applyNumberFormat="1" applyFont="1" applyFill="1" applyBorder="1" applyAlignment="1">
      <alignment horizontal="left" vertical="center" wrapText="1"/>
    </xf>
    <xf numFmtId="182" fontId="35" fillId="0" borderId="0" xfId="42" applyNumberFormat="1" applyFont="1" applyFill="1" applyBorder="1" applyAlignment="1">
      <alignment horizontal="right" vertical="center" wrapText="1"/>
    </xf>
    <xf numFmtId="182" fontId="16" fillId="0" borderId="0" xfId="42" applyNumberFormat="1" applyFont="1" applyFill="1" applyBorder="1" applyAlignment="1">
      <alignment horizontal="left" vertical="center" wrapText="1"/>
    </xf>
    <xf numFmtId="182" fontId="19" fillId="0" borderId="0" xfId="42" applyNumberFormat="1" applyFont="1" applyFill="1" applyBorder="1" applyAlignment="1">
      <alignment horizontal="left" vertical="center" wrapText="1"/>
    </xf>
    <xf numFmtId="182" fontId="13" fillId="0" borderId="0" xfId="42" applyNumberFormat="1" applyFont="1" applyFill="1" applyBorder="1" applyAlignment="1">
      <alignment horizontal="left" vertical="center" wrapText="1"/>
    </xf>
    <xf numFmtId="174" fontId="13" fillId="0" borderId="0" xfId="0" applyFont="1" applyFill="1" applyBorder="1" applyAlignment="1">
      <alignment horizontal="left" vertical="center" wrapText="1"/>
    </xf>
    <xf numFmtId="174" fontId="8" fillId="0" borderId="0" xfId="0" applyFont="1" applyFill="1" applyBorder="1" applyAlignment="1">
      <alignment horizontal="left" vertical="center" wrapText="1"/>
    </xf>
    <xf numFmtId="0" fontId="9" fillId="0" borderId="0" xfId="42" applyNumberFormat="1" applyFont="1" applyFill="1" applyAlignment="1">
      <alignment horizontal="left" vertical="center" wrapText="1"/>
    </xf>
    <xf numFmtId="174" fontId="12" fillId="0" borderId="0" xfId="0" applyFont="1" applyFill="1" applyBorder="1" applyAlignment="1">
      <alignment vertical="center"/>
    </xf>
    <xf numFmtId="204" fontId="36" fillId="0" borderId="0" xfId="0" applyNumberFormat="1" applyFont="1" applyFill="1" applyBorder="1" applyAlignment="1">
      <alignment horizontal="center" vertical="center" wrapText="1"/>
    </xf>
    <xf numFmtId="204" fontId="36" fillId="0" borderId="0" xfId="0" applyNumberFormat="1" applyFont="1" applyFill="1" applyBorder="1" applyAlignment="1">
      <alignment horizontal="left" vertical="center" wrapText="1"/>
    </xf>
    <xf numFmtId="174" fontId="16" fillId="0" borderId="0" xfId="0" applyFont="1" applyFill="1" applyBorder="1" applyAlignment="1">
      <alignment horizontal="center" vertical="center" wrapText="1"/>
    </xf>
    <xf numFmtId="182" fontId="16" fillId="0" borderId="11" xfId="0" applyNumberFormat="1" applyFont="1" applyFill="1" applyBorder="1" applyAlignment="1">
      <alignment horizontal="center" vertical="center" wrapText="1"/>
    </xf>
    <xf numFmtId="216" fontId="16" fillId="0" borderId="0" xfId="0" applyNumberFormat="1" applyFont="1" applyFill="1" applyBorder="1" applyAlignment="1">
      <alignment horizontal="center" vertical="center" wrapText="1"/>
    </xf>
    <xf numFmtId="215" fontId="10" fillId="0" borderId="10" xfId="42" applyNumberFormat="1" applyFont="1" applyFill="1" applyBorder="1" applyAlignment="1">
      <alignment horizontal="center" vertical="center" wrapText="1"/>
    </xf>
    <xf numFmtId="174" fontId="16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15" fontId="18" fillId="0" borderId="10" xfId="42" applyNumberFormat="1" applyFont="1" applyFill="1" applyBorder="1" applyAlignment="1">
      <alignment horizontal="center" vertical="center"/>
    </xf>
    <xf numFmtId="204" fontId="27" fillId="0" borderId="10" xfId="42" applyNumberFormat="1" applyFont="1" applyFill="1" applyBorder="1" applyAlignment="1">
      <alignment horizontal="center" vertical="center" wrapText="1"/>
    </xf>
    <xf numFmtId="182" fontId="10" fillId="0" borderId="10" xfId="42" applyNumberFormat="1" applyFont="1" applyFill="1" applyBorder="1" applyAlignment="1">
      <alignment horizontal="center" vertical="center"/>
    </xf>
    <xf numFmtId="171" fontId="18" fillId="0" borderId="0" xfId="42" applyFont="1" applyFill="1" applyAlignment="1">
      <alignment vertical="center"/>
    </xf>
    <xf numFmtId="171" fontId="18" fillId="0" borderId="0" xfId="42" applyFont="1" applyFill="1" applyAlignment="1">
      <alignment horizontal="right" vertical="center"/>
    </xf>
    <xf numFmtId="204" fontId="18" fillId="0" borderId="10" xfId="42" applyNumberFormat="1" applyFont="1" applyFill="1" applyBorder="1" applyAlignment="1" quotePrefix="1">
      <alignment horizontal="left" vertical="center" wrapText="1"/>
    </xf>
    <xf numFmtId="174" fontId="16" fillId="0" borderId="10" xfId="0" applyFont="1" applyFill="1" applyBorder="1" applyAlignment="1">
      <alignment horizontal="center" vertical="center" wrapText="1"/>
    </xf>
    <xf numFmtId="174" fontId="16" fillId="0" borderId="10" xfId="0" applyFont="1" applyFill="1" applyBorder="1" applyAlignment="1">
      <alignment horizontal="center" vertical="center"/>
    </xf>
    <xf numFmtId="174" fontId="10" fillId="0" borderId="10" xfId="0" applyFont="1" applyFill="1" applyBorder="1" applyAlignment="1">
      <alignment horizontal="center" vertical="center"/>
    </xf>
    <xf numFmtId="174" fontId="16" fillId="0" borderId="0" xfId="0" applyFont="1" applyFill="1" applyBorder="1" applyAlignment="1">
      <alignment horizontal="center" vertical="center"/>
    </xf>
    <xf numFmtId="171" fontId="10" fillId="0" borderId="10" xfId="42" applyFont="1" applyFill="1" applyBorder="1" applyAlignment="1">
      <alignment horizontal="center" vertical="center" wrapText="1"/>
    </xf>
    <xf numFmtId="171" fontId="39" fillId="0" borderId="12" xfId="42" applyFont="1" applyBorder="1" applyAlignment="1">
      <alignment horizontal="center" vertical="center" wrapText="1"/>
    </xf>
    <xf numFmtId="171" fontId="39" fillId="0" borderId="13" xfId="42" applyFont="1" applyBorder="1" applyAlignment="1">
      <alignment horizontal="center" vertical="center" wrapText="1"/>
    </xf>
    <xf numFmtId="221" fontId="18" fillId="0" borderId="10" xfId="0" applyNumberFormat="1" applyFont="1" applyFill="1" applyBorder="1" applyAlignment="1">
      <alignment horizontal="center" vertical="center" wrapText="1"/>
    </xf>
    <xf numFmtId="221" fontId="10" fillId="0" borderId="10" xfId="0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vertical="center" wrapText="1"/>
    </xf>
    <xf numFmtId="171" fontId="10" fillId="0" borderId="10" xfId="42" applyNumberFormat="1" applyFont="1" applyFill="1" applyBorder="1" applyAlignment="1">
      <alignment horizontal="center" vertical="center" wrapText="1"/>
    </xf>
    <xf numFmtId="171" fontId="16" fillId="0" borderId="10" xfId="0" applyNumberFormat="1" applyFont="1" applyFill="1" applyBorder="1" applyAlignment="1">
      <alignment horizontal="right" vertical="center" wrapText="1"/>
    </xf>
    <xf numFmtId="171" fontId="10" fillId="0" borderId="10" xfId="0" applyNumberFormat="1" applyFont="1" applyFill="1" applyBorder="1" applyAlignment="1">
      <alignment horizontal="left" vertical="center" wrapText="1"/>
    </xf>
    <xf numFmtId="171" fontId="18" fillId="0" borderId="10" xfId="42" applyFont="1" applyFill="1" applyBorder="1" applyAlignment="1">
      <alignment horizontal="center" vertical="center" wrapText="1"/>
    </xf>
    <xf numFmtId="0" fontId="18" fillId="0" borderId="10" xfId="42" applyNumberFormat="1" applyFont="1" applyFill="1" applyBorder="1" applyAlignment="1">
      <alignment horizontal="center" vertical="center" wrapText="1"/>
    </xf>
    <xf numFmtId="171" fontId="18" fillId="0" borderId="10" xfId="42" applyFont="1" applyFill="1" applyBorder="1" applyAlignment="1">
      <alignment vertical="center" wrapText="1"/>
    </xf>
    <xf numFmtId="4" fontId="10" fillId="0" borderId="10" xfId="42" applyNumberFormat="1" applyFont="1" applyFill="1" applyBorder="1" applyAlignment="1">
      <alignment horizontal="right" vertical="center" wrapText="1"/>
    </xf>
    <xf numFmtId="0" fontId="34" fillId="0" borderId="10" xfId="0" applyNumberFormat="1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wrapText="1"/>
    </xf>
    <xf numFmtId="171" fontId="18" fillId="0" borderId="10" xfId="42" applyFont="1" applyFill="1" applyBorder="1" applyAlignment="1">
      <alignment horizontal="left" vertical="center" wrapText="1"/>
    </xf>
    <xf numFmtId="171" fontId="18" fillId="0" borderId="10" xfId="42" applyFont="1" applyFill="1" applyBorder="1" applyAlignment="1">
      <alignment horizontal="left" vertical="center"/>
    </xf>
    <xf numFmtId="182" fontId="10" fillId="0" borderId="10" xfId="42" applyNumberFormat="1" applyFont="1" applyFill="1" applyBorder="1" applyAlignment="1">
      <alignment horizontal="right" vertical="center" wrapText="1"/>
    </xf>
    <xf numFmtId="43" fontId="18" fillId="0" borderId="10" xfId="42" applyNumberFormat="1" applyFont="1" applyFill="1" applyBorder="1" applyAlignment="1">
      <alignment vertical="center" wrapText="1"/>
    </xf>
    <xf numFmtId="43" fontId="18" fillId="0" borderId="10" xfId="42" applyNumberFormat="1" applyFont="1" applyFill="1" applyBorder="1" applyAlignment="1">
      <alignment horizontal="center" vertical="center"/>
    </xf>
    <xf numFmtId="43" fontId="18" fillId="0" borderId="10" xfId="42" applyNumberFormat="1" applyFont="1" applyFill="1" applyBorder="1" applyAlignment="1">
      <alignment horizontal="center" vertical="center" wrapText="1"/>
    </xf>
    <xf numFmtId="215" fontId="34" fillId="0" borderId="10" xfId="42" applyNumberFormat="1" applyFont="1" applyFill="1" applyBorder="1" applyAlignment="1">
      <alignment horizontal="center" vertical="center"/>
    </xf>
    <xf numFmtId="2" fontId="18" fillId="0" borderId="10" xfId="42" applyNumberFormat="1" applyFont="1" applyFill="1" applyBorder="1" applyAlignment="1">
      <alignment horizontal="right" vertical="center"/>
    </xf>
    <xf numFmtId="4" fontId="18" fillId="0" borderId="10" xfId="42" applyNumberFormat="1" applyFont="1" applyFill="1" applyBorder="1" applyAlignment="1">
      <alignment horizontal="right" vertical="center"/>
    </xf>
    <xf numFmtId="215" fontId="34" fillId="0" borderId="10" xfId="0" applyNumberFormat="1" applyFont="1" applyFill="1" applyBorder="1" applyAlignment="1">
      <alignment horizontal="center" vertical="center"/>
    </xf>
    <xf numFmtId="216" fontId="10" fillId="0" borderId="10" xfId="0" applyNumberFormat="1" applyFont="1" applyFill="1" applyBorder="1" applyAlignment="1">
      <alignment horizontal="center" vertical="center" wrapText="1"/>
    </xf>
    <xf numFmtId="182" fontId="10" fillId="0" borderId="0" xfId="0" applyNumberFormat="1" applyFont="1" applyFill="1" applyBorder="1" applyAlignment="1">
      <alignment horizontal="center" vertical="center" wrapText="1"/>
    </xf>
    <xf numFmtId="216" fontId="10" fillId="0" borderId="0" xfId="0" applyNumberFormat="1" applyFont="1" applyFill="1" applyBorder="1" applyAlignment="1">
      <alignment horizontal="center" vertical="center" wrapText="1"/>
    </xf>
    <xf numFmtId="174" fontId="10" fillId="35" borderId="0" xfId="0" applyFont="1" applyFill="1" applyBorder="1" applyAlignment="1">
      <alignment horizontal="center" vertical="center" wrapText="1"/>
    </xf>
    <xf numFmtId="174" fontId="10" fillId="35" borderId="10" xfId="0" applyFont="1" applyFill="1" applyBorder="1" applyAlignment="1">
      <alignment vertical="center" wrapText="1"/>
    </xf>
    <xf numFmtId="174" fontId="0" fillId="0" borderId="14" xfId="0" applyBorder="1" applyAlignment="1">
      <alignment/>
    </xf>
    <xf numFmtId="174" fontId="0" fillId="0" borderId="15" xfId="0" applyBorder="1" applyAlignment="1">
      <alignment/>
    </xf>
    <xf numFmtId="174" fontId="0" fillId="0" borderId="16" xfId="0" applyBorder="1" applyAlignment="1">
      <alignment/>
    </xf>
    <xf numFmtId="174" fontId="0" fillId="0" borderId="17" xfId="0" applyBorder="1" applyAlignment="1">
      <alignment/>
    </xf>
    <xf numFmtId="174" fontId="0" fillId="0" borderId="14" xfId="0" applyBorder="1" applyAlignment="1">
      <alignment/>
    </xf>
    <xf numFmtId="174" fontId="0" fillId="0" borderId="18" xfId="0" applyBorder="1" applyAlignment="1">
      <alignment/>
    </xf>
    <xf numFmtId="174" fontId="0" fillId="0" borderId="19" xfId="0" applyBorder="1" applyAlignment="1">
      <alignment/>
    </xf>
    <xf numFmtId="174" fontId="0" fillId="0" borderId="20" xfId="0" applyBorder="1" applyAlignment="1">
      <alignment/>
    </xf>
    <xf numFmtId="174" fontId="0" fillId="0" borderId="21" xfId="0" applyBorder="1" applyAlignment="1">
      <alignment/>
    </xf>
    <xf numFmtId="174" fontId="0" fillId="0" borderId="14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9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15" xfId="0" applyBorder="1" applyAlignment="1">
      <alignment/>
    </xf>
    <xf numFmtId="174" fontId="0" fillId="0" borderId="23" xfId="0" applyBorder="1" applyAlignment="1">
      <alignment/>
    </xf>
    <xf numFmtId="172" fontId="10" fillId="0" borderId="10" xfId="0" applyNumberFormat="1" applyFont="1" applyBorder="1" applyAlignment="1">
      <alignment vertical="center"/>
    </xf>
    <xf numFmtId="215" fontId="10" fillId="0" borderId="10" xfId="0" applyNumberFormat="1" applyFont="1" applyBorder="1" applyAlignment="1">
      <alignment vertical="center"/>
    </xf>
    <xf numFmtId="215" fontId="10" fillId="0" borderId="24" xfId="0" applyNumberFormat="1" applyFont="1" applyBorder="1" applyAlignment="1">
      <alignment vertical="center"/>
    </xf>
    <xf numFmtId="174" fontId="0" fillId="0" borderId="21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26" xfId="0" applyNumberFormat="1" applyBorder="1" applyAlignment="1">
      <alignment/>
    </xf>
    <xf numFmtId="172" fontId="16" fillId="0" borderId="10" xfId="0" applyNumberFormat="1" applyFont="1" applyBorder="1" applyAlignment="1">
      <alignment vertical="center"/>
    </xf>
    <xf numFmtId="215" fontId="16" fillId="0" borderId="10" xfId="0" applyNumberFormat="1" applyFont="1" applyBorder="1" applyAlignment="1">
      <alignment vertical="center"/>
    </xf>
    <xf numFmtId="215" fontId="16" fillId="0" borderId="24" xfId="0" applyNumberFormat="1" applyFont="1" applyBorder="1" applyAlignment="1">
      <alignment vertical="center"/>
    </xf>
    <xf numFmtId="172" fontId="16" fillId="0" borderId="12" xfId="0" applyNumberFormat="1" applyFont="1" applyBorder="1" applyAlignment="1">
      <alignment vertical="center"/>
    </xf>
    <xf numFmtId="215" fontId="16" fillId="0" borderId="12" xfId="0" applyNumberFormat="1" applyFont="1" applyBorder="1" applyAlignment="1">
      <alignment vertical="center"/>
    </xf>
    <xf numFmtId="215" fontId="16" fillId="0" borderId="13" xfId="0" applyNumberFormat="1" applyFont="1" applyBorder="1" applyAlignment="1">
      <alignment vertical="center"/>
    </xf>
    <xf numFmtId="174" fontId="10" fillId="0" borderId="27" xfId="0" applyFont="1" applyBorder="1" applyAlignment="1">
      <alignment vertical="center"/>
    </xf>
    <xf numFmtId="174" fontId="10" fillId="0" borderId="10" xfId="0" applyFont="1" applyBorder="1" applyAlignment="1">
      <alignment vertical="center"/>
    </xf>
    <xf numFmtId="174" fontId="16" fillId="0" borderId="28" xfId="0" applyFont="1" applyBorder="1" applyAlignment="1">
      <alignment vertical="center"/>
    </xf>
    <xf numFmtId="174" fontId="16" fillId="0" borderId="29" xfId="0" applyFont="1" applyBorder="1" applyAlignment="1">
      <alignment vertical="center"/>
    </xf>
    <xf numFmtId="174" fontId="16" fillId="0" borderId="12" xfId="0" applyFont="1" applyBorder="1" applyAlignment="1">
      <alignment vertical="center"/>
    </xf>
    <xf numFmtId="182" fontId="10" fillId="36" borderId="10" xfId="42" applyNumberFormat="1" applyFont="1" applyFill="1" applyBorder="1" applyAlignment="1">
      <alignment horizontal="center" vertical="center" wrapText="1"/>
    </xf>
    <xf numFmtId="174" fontId="10" fillId="36" borderId="0" xfId="0" applyFont="1" applyFill="1" applyBorder="1" applyAlignment="1">
      <alignment horizontal="center" vertical="center" wrapText="1"/>
    </xf>
    <xf numFmtId="182" fontId="10" fillId="36" borderId="0" xfId="42" applyNumberFormat="1" applyFont="1" applyFill="1" applyBorder="1" applyAlignment="1">
      <alignment horizontal="center" vertical="center" wrapText="1"/>
    </xf>
    <xf numFmtId="182" fontId="20" fillId="36" borderId="0" xfId="42" applyNumberFormat="1" applyFont="1" applyFill="1" applyBorder="1" applyAlignment="1">
      <alignment horizontal="left" vertical="center" wrapText="1"/>
    </xf>
    <xf numFmtId="174" fontId="10" fillId="36" borderId="0" xfId="0" applyFont="1" applyFill="1" applyBorder="1" applyAlignment="1">
      <alignment vertical="center" wrapText="1"/>
    </xf>
    <xf numFmtId="174" fontId="16" fillId="0" borderId="29" xfId="0" applyFont="1" applyBorder="1" applyAlignment="1">
      <alignment/>
    </xf>
    <xf numFmtId="174" fontId="16" fillId="0" borderId="12" xfId="0" applyFont="1" applyBorder="1" applyAlignment="1">
      <alignment/>
    </xf>
    <xf numFmtId="172" fontId="10" fillId="0" borderId="27" xfId="0" applyNumberFormat="1" applyFont="1" applyBorder="1" applyAlignment="1">
      <alignment vertical="center"/>
    </xf>
    <xf numFmtId="215" fontId="10" fillId="0" borderId="27" xfId="0" applyNumberFormat="1" applyFont="1" applyBorder="1" applyAlignment="1">
      <alignment vertical="center"/>
    </xf>
    <xf numFmtId="215" fontId="10" fillId="0" borderId="30" xfId="0" applyNumberFormat="1" applyFont="1" applyBorder="1" applyAlignment="1">
      <alignment vertical="center"/>
    </xf>
    <xf numFmtId="215" fontId="16" fillId="0" borderId="27" xfId="0" applyNumberFormat="1" applyFont="1" applyBorder="1" applyAlignment="1">
      <alignment vertical="center"/>
    </xf>
    <xf numFmtId="215" fontId="16" fillId="0" borderId="30" xfId="0" applyNumberFormat="1" applyFont="1" applyBorder="1" applyAlignment="1">
      <alignment vertical="center"/>
    </xf>
    <xf numFmtId="215" fontId="16" fillId="0" borderId="31" xfId="0" applyNumberFormat="1" applyFont="1" applyBorder="1" applyAlignment="1">
      <alignment vertical="center"/>
    </xf>
    <xf numFmtId="215" fontId="16" fillId="0" borderId="32" xfId="0" applyNumberFormat="1" applyFont="1" applyBorder="1" applyAlignment="1">
      <alignment vertical="center"/>
    </xf>
    <xf numFmtId="174" fontId="10" fillId="0" borderId="33" xfId="0" applyFont="1" applyBorder="1" applyAlignment="1">
      <alignment vertical="center"/>
    </xf>
    <xf numFmtId="174" fontId="10" fillId="0" borderId="28" xfId="0" applyFont="1" applyBorder="1" applyAlignment="1">
      <alignment vertical="center"/>
    </xf>
    <xf numFmtId="182" fontId="10" fillId="0" borderId="10" xfId="42" applyNumberFormat="1" applyFont="1" applyFill="1" applyBorder="1" applyAlignment="1">
      <alignment horizontal="center" vertical="center"/>
    </xf>
    <xf numFmtId="182" fontId="10" fillId="0" borderId="10" xfId="42" applyNumberFormat="1" applyFont="1" applyFill="1" applyBorder="1" applyAlignment="1">
      <alignment horizontal="left" vertical="center" wrapText="1"/>
    </xf>
    <xf numFmtId="204" fontId="18" fillId="0" borderId="10" xfId="42" applyNumberFormat="1" applyFont="1" applyFill="1" applyBorder="1" applyAlignment="1" quotePrefix="1">
      <alignment horizontal="center" vertical="center" wrapText="1"/>
    </xf>
    <xf numFmtId="170" fontId="10" fillId="0" borderId="10" xfId="45" applyFont="1" applyFill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horizontal="right" vertical="center" wrapText="1"/>
    </xf>
    <xf numFmtId="171" fontId="10" fillId="0" borderId="10" xfId="0" applyNumberFormat="1" applyFont="1" applyFill="1" applyBorder="1" applyAlignment="1">
      <alignment vertical="center" wrapText="1"/>
    </xf>
    <xf numFmtId="215" fontId="10" fillId="0" borderId="10" xfId="0" applyNumberFormat="1" applyFont="1" applyFill="1" applyBorder="1" applyAlignment="1">
      <alignment horizontal="center" vertical="center" wrapText="1"/>
    </xf>
    <xf numFmtId="182" fontId="10" fillId="0" borderId="10" xfId="42" applyNumberFormat="1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left" vertical="center" wrapText="1"/>
    </xf>
    <xf numFmtId="204" fontId="18" fillId="0" borderId="10" xfId="0" applyNumberFormat="1" applyFont="1" applyFill="1" applyBorder="1" applyAlignment="1">
      <alignment horizontal="center" vertical="center" wrapText="1"/>
    </xf>
    <xf numFmtId="170" fontId="10" fillId="0" borderId="10" xfId="45" applyFont="1" applyFill="1" applyBorder="1" applyAlignment="1">
      <alignment vertical="center" wrapText="1"/>
    </xf>
    <xf numFmtId="174" fontId="10" fillId="0" borderId="10" xfId="0" applyFont="1" applyFill="1" applyBorder="1" applyAlignment="1">
      <alignment horizontal="center" vertical="center" wrapText="1"/>
    </xf>
    <xf numFmtId="171" fontId="10" fillId="0" borderId="10" xfId="42" applyFont="1" applyFill="1" applyBorder="1" applyAlignment="1">
      <alignment horizontal="center" vertical="center" wrapText="1"/>
    </xf>
    <xf numFmtId="215" fontId="10" fillId="0" borderId="10" xfId="42" applyNumberFormat="1" applyFont="1" applyFill="1" applyBorder="1" applyAlignment="1">
      <alignment horizontal="center" vertical="center" wrapText="1"/>
    </xf>
    <xf numFmtId="171" fontId="18" fillId="0" borderId="10" xfId="42" applyFont="1" applyFill="1" applyBorder="1" applyAlignment="1">
      <alignment horizontal="center" vertical="center" wrapText="1"/>
    </xf>
    <xf numFmtId="0" fontId="18" fillId="0" borderId="10" xfId="42" applyNumberFormat="1" applyFont="1" applyFill="1" applyBorder="1" applyAlignment="1">
      <alignment horizontal="center" vertical="center" wrapText="1"/>
    </xf>
    <xf numFmtId="215" fontId="18" fillId="0" borderId="10" xfId="42" applyNumberFormat="1" applyFont="1" applyFill="1" applyBorder="1" applyAlignment="1">
      <alignment horizontal="right" vertical="center"/>
    </xf>
    <xf numFmtId="174" fontId="17" fillId="0" borderId="10" xfId="0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right" vertical="center" wrapText="1"/>
    </xf>
    <xf numFmtId="173" fontId="38" fillId="0" borderId="10" xfId="0" applyNumberFormat="1" applyFont="1" applyFill="1" applyBorder="1" applyAlignment="1">
      <alignment horizontal="center" vertical="center" wrapText="1"/>
    </xf>
    <xf numFmtId="182" fontId="16" fillId="0" borderId="10" xfId="42" applyNumberFormat="1" applyFont="1" applyFill="1" applyBorder="1" applyAlignment="1">
      <alignment horizontal="center" vertical="center"/>
    </xf>
    <xf numFmtId="182" fontId="16" fillId="0" borderId="10" xfId="42" applyNumberFormat="1" applyFont="1" applyFill="1" applyBorder="1" applyAlignment="1">
      <alignment horizontal="center" vertical="center" wrapText="1"/>
    </xf>
    <xf numFmtId="204" fontId="27" fillId="0" borderId="10" xfId="42" applyNumberFormat="1" applyFont="1" applyFill="1" applyBorder="1" applyAlignment="1" quotePrefix="1">
      <alignment horizontal="center" vertical="center" wrapText="1"/>
    </xf>
    <xf numFmtId="170" fontId="16" fillId="0" borderId="10" xfId="45" applyFont="1" applyFill="1" applyBorder="1" applyAlignment="1">
      <alignment horizontal="center" vertical="center" wrapText="1"/>
    </xf>
    <xf numFmtId="209" fontId="16" fillId="0" borderId="10" xfId="42" applyNumberFormat="1" applyFont="1" applyFill="1" applyBorder="1" applyAlignment="1">
      <alignment horizontal="center" vertical="center" wrapText="1"/>
    </xf>
    <xf numFmtId="182" fontId="21" fillId="0" borderId="10" xfId="42" applyNumberFormat="1" applyFont="1" applyFill="1" applyBorder="1" applyAlignment="1">
      <alignment horizontal="center" vertical="center" textRotation="90" wrapText="1"/>
    </xf>
    <xf numFmtId="171" fontId="16" fillId="0" borderId="10" xfId="42" applyNumberFormat="1" applyFont="1" applyFill="1" applyBorder="1" applyAlignment="1" quotePrefix="1">
      <alignment horizontal="center" vertical="center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172" fontId="29" fillId="0" borderId="11" xfId="0" applyNumberFormat="1" applyFont="1" applyFill="1" applyBorder="1" applyAlignment="1">
      <alignment horizontal="center" vertical="center" wrapText="1"/>
    </xf>
    <xf numFmtId="172" fontId="29" fillId="0" borderId="34" xfId="0" applyNumberFormat="1" applyFont="1" applyFill="1" applyBorder="1" applyAlignment="1">
      <alignment horizontal="center" vertical="center" wrapText="1"/>
    </xf>
    <xf numFmtId="172" fontId="29" fillId="0" borderId="35" xfId="0" applyNumberFormat="1" applyFont="1" applyFill="1" applyBorder="1" applyAlignment="1">
      <alignment horizontal="center" vertical="center" wrapText="1"/>
    </xf>
    <xf numFmtId="174" fontId="16" fillId="0" borderId="10" xfId="0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center" vertical="center" wrapText="1"/>
    </xf>
    <xf numFmtId="182" fontId="28" fillId="0" borderId="11" xfId="42" applyNumberFormat="1" applyFont="1" applyFill="1" applyBorder="1" applyAlignment="1">
      <alignment horizontal="center" vertical="center" wrapText="1"/>
    </xf>
    <xf numFmtId="182" fontId="28" fillId="0" borderId="34" xfId="42" applyNumberFormat="1" applyFont="1" applyFill="1" applyBorder="1" applyAlignment="1">
      <alignment horizontal="center" vertical="center" wrapText="1"/>
    </xf>
    <xf numFmtId="182" fontId="28" fillId="0" borderId="35" xfId="42" applyNumberFormat="1" applyFont="1" applyFill="1" applyBorder="1" applyAlignment="1">
      <alignment horizontal="center" vertical="center" wrapText="1"/>
    </xf>
    <xf numFmtId="182" fontId="28" fillId="0" borderId="11" xfId="0" applyNumberFormat="1" applyFont="1" applyFill="1" applyBorder="1" applyAlignment="1">
      <alignment horizontal="center" vertical="center" wrapText="1"/>
    </xf>
    <xf numFmtId="182" fontId="28" fillId="0" borderId="34" xfId="0" applyNumberFormat="1" applyFont="1" applyFill="1" applyBorder="1" applyAlignment="1">
      <alignment horizontal="center" vertical="center" wrapText="1"/>
    </xf>
    <xf numFmtId="182" fontId="28" fillId="0" borderId="35" xfId="0" applyNumberFormat="1" applyFont="1" applyFill="1" applyBorder="1" applyAlignment="1">
      <alignment horizontal="center" vertical="center" wrapText="1"/>
    </xf>
    <xf numFmtId="197" fontId="28" fillId="0" borderId="0" xfId="44" applyNumberFormat="1" applyFont="1" applyBorder="1" applyAlignment="1">
      <alignment horizontal="center" vertical="center"/>
    </xf>
    <xf numFmtId="197" fontId="28" fillId="0" borderId="0" xfId="44" applyNumberFormat="1" applyFont="1" applyBorder="1" applyAlignment="1">
      <alignment horizontal="right" vertical="center"/>
    </xf>
    <xf numFmtId="171" fontId="39" fillId="0" borderId="36" xfId="42" applyFont="1" applyBorder="1" applyAlignment="1">
      <alignment horizontal="center" vertical="center" wrapText="1"/>
    </xf>
    <xf numFmtId="171" fontId="39" fillId="0" borderId="29" xfId="42" applyFont="1" applyBorder="1" applyAlignment="1">
      <alignment horizontal="center" vertical="center" wrapText="1"/>
    </xf>
    <xf numFmtId="174" fontId="39" fillId="0" borderId="37" xfId="0" applyFont="1" applyBorder="1" applyAlignment="1">
      <alignment horizontal="center" vertical="center"/>
    </xf>
    <xf numFmtId="174" fontId="39" fillId="0" borderId="38" xfId="0" applyFont="1" applyBorder="1" applyAlignment="1">
      <alignment horizontal="center" vertical="center"/>
    </xf>
    <xf numFmtId="174" fontId="10" fillId="0" borderId="0" xfId="0" applyFont="1" applyAlignment="1">
      <alignment horizontal="left"/>
    </xf>
    <xf numFmtId="197" fontId="39" fillId="0" borderId="36" xfId="44" applyNumberFormat="1" applyFont="1" applyBorder="1" applyAlignment="1">
      <alignment horizontal="center" vertical="center"/>
    </xf>
    <xf numFmtId="197" fontId="39" fillId="0" borderId="37" xfId="44" applyNumberFormat="1" applyFont="1" applyBorder="1" applyAlignment="1">
      <alignment horizontal="center" vertical="center"/>
    </xf>
    <xf numFmtId="196" fontId="39" fillId="0" borderId="37" xfId="44" applyNumberFormat="1" applyFont="1" applyBorder="1" applyAlignment="1">
      <alignment horizontal="center" vertical="center" wrapText="1"/>
    </xf>
    <xf numFmtId="197" fontId="39" fillId="0" borderId="29" xfId="44" applyNumberFormat="1" applyFont="1" applyBorder="1" applyAlignment="1">
      <alignment horizontal="center" vertical="center"/>
    </xf>
    <xf numFmtId="197" fontId="39" fillId="0" borderId="12" xfId="44" applyNumberFormat="1" applyFont="1" applyBorder="1" applyAlignment="1">
      <alignment horizontal="center" vertical="center"/>
    </xf>
    <xf numFmtId="196" fontId="39" fillId="0" borderId="12" xfId="44" applyNumberFormat="1" applyFont="1" applyBorder="1" applyAlignment="1">
      <alignment horizontal="center" vertical="center" wrapText="1"/>
    </xf>
    <xf numFmtId="174" fontId="10" fillId="0" borderId="39" xfId="0" applyFont="1" applyBorder="1" applyAlignment="1">
      <alignment horizontal="center" vertical="center"/>
    </xf>
    <xf numFmtId="174" fontId="10" fillId="0" borderId="33" xfId="0" applyFont="1" applyBorder="1" applyAlignment="1">
      <alignment horizontal="center" vertical="center"/>
    </xf>
    <xf numFmtId="174" fontId="16" fillId="0" borderId="40" xfId="0" applyFont="1" applyBorder="1" applyAlignment="1">
      <alignment vertical="center"/>
    </xf>
    <xf numFmtId="174" fontId="16" fillId="0" borderId="34" xfId="0" applyFont="1" applyBorder="1" applyAlignment="1">
      <alignment vertical="center"/>
    </xf>
    <xf numFmtId="174" fontId="16" fillId="0" borderId="35" xfId="0" applyFont="1" applyBorder="1" applyAlignment="1">
      <alignment vertical="center"/>
    </xf>
    <xf numFmtId="174" fontId="10" fillId="0" borderId="28" xfId="0" applyFont="1" applyBorder="1" applyAlignment="1">
      <alignment horizontal="center" vertical="center"/>
    </xf>
    <xf numFmtId="174" fontId="10" fillId="0" borderId="10" xfId="0" applyFont="1" applyBorder="1" applyAlignment="1">
      <alignment horizontal="center" vertical="center"/>
    </xf>
    <xf numFmtId="174" fontId="10" fillId="0" borderId="41" xfId="0" applyFont="1" applyBorder="1" applyAlignment="1">
      <alignment horizontal="center" vertical="center"/>
    </xf>
    <xf numFmtId="174" fontId="10" fillId="0" borderId="27" xfId="0" applyFont="1" applyBorder="1" applyAlignment="1">
      <alignment horizontal="center" vertical="center"/>
    </xf>
    <xf numFmtId="174" fontId="16" fillId="0" borderId="11" xfId="0" applyFont="1" applyBorder="1" applyAlignment="1">
      <alignment vertical="center"/>
    </xf>
    <xf numFmtId="174" fontId="10" fillId="0" borderId="42" xfId="0" applyFont="1" applyBorder="1" applyAlignment="1">
      <alignment horizontal="center" vertical="center"/>
    </xf>
    <xf numFmtId="174" fontId="10" fillId="0" borderId="43" xfId="0" applyFont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 wrapText="1"/>
    </xf>
    <xf numFmtId="182" fontId="16" fillId="0" borderId="0" xfId="42" applyNumberFormat="1" applyFont="1" applyFill="1" applyBorder="1" applyAlignment="1">
      <alignment horizontal="center" vertical="center" wrapText="1"/>
    </xf>
    <xf numFmtId="182" fontId="22" fillId="0" borderId="44" xfId="42" applyNumberFormat="1" applyFont="1" applyFill="1" applyBorder="1" applyAlignment="1">
      <alignment horizontal="center" vertical="center" wrapText="1"/>
    </xf>
    <xf numFmtId="182" fontId="22" fillId="0" borderId="45" xfId="42" applyNumberFormat="1" applyFont="1" applyFill="1" applyBorder="1" applyAlignment="1">
      <alignment horizontal="center" vertical="center" wrapText="1"/>
    </xf>
    <xf numFmtId="182" fontId="22" fillId="0" borderId="46" xfId="42" applyNumberFormat="1" applyFont="1" applyFill="1" applyBorder="1" applyAlignment="1">
      <alignment horizontal="center" vertical="center" wrapText="1"/>
    </xf>
    <xf numFmtId="182" fontId="11" fillId="0" borderId="10" xfId="42" applyNumberFormat="1" applyFont="1" applyFill="1" applyBorder="1" applyAlignment="1">
      <alignment horizontal="center" vertical="center" wrapText="1"/>
    </xf>
    <xf numFmtId="182" fontId="16" fillId="0" borderId="47" xfId="0" applyNumberFormat="1" applyFont="1" applyFill="1" applyBorder="1" applyAlignment="1">
      <alignment horizontal="center" vertical="center" wrapText="1"/>
    </xf>
    <xf numFmtId="174" fontId="0" fillId="0" borderId="45" xfId="0" applyFont="1" applyBorder="1" applyAlignment="1">
      <alignment horizontal="center" vertical="center" wrapText="1"/>
    </xf>
    <xf numFmtId="172" fontId="28" fillId="0" borderId="48" xfId="0" applyNumberFormat="1" applyFont="1" applyFill="1" applyBorder="1" applyAlignment="1">
      <alignment horizontal="center" vertical="center" wrapText="1"/>
    </xf>
    <xf numFmtId="174" fontId="0" fillId="0" borderId="49" xfId="0" applyBorder="1" applyAlignment="1">
      <alignment horizontal="center" vertical="center" wrapText="1"/>
    </xf>
    <xf numFmtId="174" fontId="0" fillId="0" borderId="44" xfId="0" applyBorder="1" applyAlignment="1">
      <alignment horizontal="center" vertical="center" wrapText="1"/>
    </xf>
    <xf numFmtId="171" fontId="37" fillId="37" borderId="11" xfId="42" applyNumberFormat="1" applyFont="1" applyFill="1" applyBorder="1" applyAlignment="1">
      <alignment horizontal="center" vertical="center" wrapText="1"/>
    </xf>
    <xf numFmtId="171" fontId="37" fillId="37" borderId="34" xfId="42" applyNumberFormat="1" applyFont="1" applyFill="1" applyBorder="1" applyAlignment="1">
      <alignment horizontal="center" vertical="center" wrapText="1"/>
    </xf>
    <xf numFmtId="171" fontId="37" fillId="37" borderId="35" xfId="42" applyNumberFormat="1" applyFont="1" applyFill="1" applyBorder="1" applyAlignment="1">
      <alignment horizontal="center" vertical="center" wrapText="1"/>
    </xf>
    <xf numFmtId="182" fontId="21" fillId="0" borderId="0" xfId="42" applyNumberFormat="1" applyFont="1" applyFill="1" applyBorder="1" applyAlignment="1">
      <alignment horizontal="left" vertical="center" wrapText="1"/>
    </xf>
    <xf numFmtId="172" fontId="29" fillId="0" borderId="48" xfId="0" applyNumberFormat="1" applyFont="1" applyFill="1" applyBorder="1" applyAlignment="1">
      <alignment horizontal="center" vertical="center" wrapText="1"/>
    </xf>
    <xf numFmtId="172" fontId="29" fillId="0" borderId="47" xfId="0" applyNumberFormat="1" applyFont="1" applyFill="1" applyBorder="1" applyAlignment="1">
      <alignment horizontal="center" vertical="center" wrapText="1"/>
    </xf>
    <xf numFmtId="174" fontId="0" fillId="0" borderId="45" xfId="0" applyBorder="1" applyAlignment="1">
      <alignment horizontal="center" vertical="center" wrapText="1"/>
    </xf>
    <xf numFmtId="174" fontId="0" fillId="0" borderId="50" xfId="0" applyBorder="1" applyAlignment="1">
      <alignment horizontal="center" vertical="center" wrapText="1"/>
    </xf>
    <xf numFmtId="174" fontId="0" fillId="0" borderId="46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JUL - JUN 2008-09 MON DISB FINAL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447800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447800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06805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106805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U295" sheet="fin (2)"/>
  </cacheSource>
  <cacheFields count="20">
    <cacheField name="Donor">
      <sharedItems containsMixedTypes="0" count="26">
        <s v="ADB"/>
        <s v="Australia"/>
        <s v="Bond Holder"/>
        <s v="China"/>
        <s v="EU"/>
        <s v="France"/>
        <s v="GAVI"/>
        <s v="Germany"/>
        <s v="IBRD"/>
        <s v="IDA"/>
        <s v="IDB"/>
        <s v="IDB [S-Term]"/>
        <s v="IFAD"/>
        <s v="Italy"/>
        <s v="Japan"/>
        <s v="Korea"/>
        <s v="Kuwait"/>
        <s v="Norway"/>
        <s v="Oman"/>
        <s v="OPEC"/>
        <s v="Saudi Arabia"/>
        <s v="Turkey"/>
        <s v="UK"/>
        <s v="UNHCR"/>
        <s v="UNDP"/>
        <s v="USA"/>
      </sharedItems>
    </cacheField>
    <cacheField name="Type of Aid">
      <sharedItems containsMixedTypes="0" count="2">
        <s v="Loan"/>
        <s v="Grant"/>
      </sharedItems>
    </cacheField>
    <cacheField name="Project No.">
      <sharedItems containsMixedTypes="1" containsNumber="1" containsInteger="1"/>
    </cacheField>
    <cacheField name="Name of Project/Programme">
      <sharedItems containsMixedTypes="0"/>
    </cacheField>
    <cacheField name="Executing Agency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.Currency">
      <sharedItems containsMixedTypes="0"/>
    </cacheField>
    <cacheField name="Amount Committed in BC">
      <sharedItems containsMixedTypes="1" containsNumber="1"/>
    </cacheField>
    <cacheField name="B/E [Rs.]">
      <sharedItems containsMixedTypes="1" containsNumber="1"/>
    </cacheField>
    <cacheField name="B/E [$]">
      <sharedItems containsMixedTypes="1" containsNumber="1"/>
    </cacheField>
    <cacheField name="July-May Rs. ">
      <sharedItems containsMixedTypes="1" containsNumber="1"/>
    </cacheField>
    <cacheField name="D(Rs) June">
      <sharedItems containsMixedTypes="1" containsNumber="1"/>
    </cacheField>
    <cacheField name="D(Rs)">
      <sharedItems containsMixedTypes="1" containsNumber="1"/>
    </cacheField>
    <cacheField name="July-May $. ">
      <sharedItems containsMixedTypes="1" containsNumber="1"/>
    </cacheField>
    <cacheField name="D($) June">
      <sharedItems containsMixedTypes="1" containsNumber="1"/>
    </cacheField>
    <cacheField name="D($)">
      <sharedItems containsMixedTypes="1" containsNumber="1"/>
    </cacheField>
    <cacheField name="Purpose">
      <sharedItems containsMixedTypes="0" count="11">
        <s v="Project"/>
        <s v="Floods-10=Others"/>
        <s v="Tokyo Pledge"/>
        <s v="Bonds"/>
        <s v="Earthquake"/>
        <s v="Prog. Loans/ Budgetary Support"/>
        <s v="Floods-10=CDC"/>
        <s v="Short-Term Cr."/>
        <s v="Commodity Aid"/>
        <s v="Afghan R.R.A."/>
        <s v="K.Lugar"/>
      </sharedItems>
    </cacheField>
    <cacheField name="Kind of Aid">
      <sharedItems containsMixedTypes="0" count="2">
        <s v="Project Aid"/>
        <s v="Non-Proj. Aid"/>
      </sharedItems>
    </cacheField>
    <cacheField name="Category">
      <sharedItems containsMixedTypes="0" count="2">
        <s v="PSDP"/>
        <s v="Non-Pla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32" firstHeaderRow="1" firstDataRow="3" firstDataCol="1"/>
  <pivotFields count="20">
    <pivotField axis="axisRow" compact="0" outline="0" subtotalTop="0" showAll="0">
      <items count="27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3"/>
        <item x="25"/>
        <item x="2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2">
    <field x="1"/>
    <field x="-2"/>
  </colFields>
  <col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colItems>
  <dataFields count="4">
    <dataField name="Sum of B/E [$]" fld="10" baseField="0" baseItem="0" numFmtId="174"/>
    <dataField name="Sum of July-May $. " fld="14" baseField="0" baseItem="0" numFmtId="174"/>
    <dataField name="Sum of D($) June" fld="15" baseField="0" baseItem="0" numFmtId="174"/>
    <dataField name="Sum of D($)" fld="16" baseField="0" baseItem="0" numFmtId="17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0"/>
  <sheetViews>
    <sheetView tabSelected="1" zoomScalePageLayoutView="0" workbookViewId="0" topLeftCell="A12">
      <selection activeCell="F26" sqref="F26"/>
    </sheetView>
  </sheetViews>
  <sheetFormatPr defaultColWidth="9.00390625" defaultRowHeight="12.75"/>
  <cols>
    <col min="1" max="1" width="14.125" style="0" customWidth="1"/>
    <col min="2" max="2" width="13.75390625" style="0" customWidth="1"/>
    <col min="3" max="3" width="21.00390625" style="0" customWidth="1"/>
    <col min="4" max="4" width="7.75390625" style="0" customWidth="1"/>
    <col min="5" max="5" width="12.125" style="0" customWidth="1"/>
    <col min="6" max="6" width="12.375" style="0" customWidth="1"/>
    <col min="7" max="7" width="12.125" style="0" customWidth="1"/>
    <col min="8" max="8" width="7.625" style="0" customWidth="1"/>
    <col min="9" max="9" width="12.00390625" style="0" customWidth="1"/>
    <col min="10" max="10" width="12.625" style="0" customWidth="1"/>
    <col min="11" max="11" width="12.50390625" style="0" customWidth="1"/>
    <col min="12" max="12" width="10.75390625" style="0" customWidth="1"/>
    <col min="13" max="13" width="12.00390625" style="0" customWidth="1"/>
    <col min="14" max="14" width="12.125" style="0" customWidth="1"/>
    <col min="15" max="15" width="12.50390625" style="0" customWidth="1"/>
  </cols>
  <sheetData>
    <row r="4" spans="1:15" ht="20.25">
      <c r="A4" s="336" t="s">
        <v>916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</row>
    <row r="5" spans="1:15" ht="16.5" thickBot="1">
      <c r="A5" s="337" t="s">
        <v>911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</row>
    <row r="6" spans="1:15" ht="16.5">
      <c r="A6" s="343" t="s">
        <v>889</v>
      </c>
      <c r="B6" s="344" t="s">
        <v>56</v>
      </c>
      <c r="C6" s="345" t="s">
        <v>419</v>
      </c>
      <c r="D6" s="340" t="s">
        <v>25</v>
      </c>
      <c r="E6" s="340"/>
      <c r="F6" s="340"/>
      <c r="G6" s="340"/>
      <c r="H6" s="340" t="s">
        <v>28</v>
      </c>
      <c r="I6" s="340"/>
      <c r="J6" s="340"/>
      <c r="K6" s="340"/>
      <c r="L6" s="340" t="s">
        <v>890</v>
      </c>
      <c r="M6" s="340"/>
      <c r="N6" s="340"/>
      <c r="O6" s="341"/>
    </row>
    <row r="7" spans="1:15" ht="33.75" thickBot="1">
      <c r="A7" s="346"/>
      <c r="B7" s="347"/>
      <c r="C7" s="348"/>
      <c r="D7" s="218" t="s">
        <v>1029</v>
      </c>
      <c r="E7" s="218" t="s">
        <v>1025</v>
      </c>
      <c r="F7" s="218" t="s">
        <v>1054</v>
      </c>
      <c r="G7" s="218" t="s">
        <v>1055</v>
      </c>
      <c r="H7" s="218" t="s">
        <v>891</v>
      </c>
      <c r="I7" s="218" t="s">
        <v>1025</v>
      </c>
      <c r="J7" s="218" t="s">
        <v>1054</v>
      </c>
      <c r="K7" s="218" t="s">
        <v>1055</v>
      </c>
      <c r="L7" s="218" t="s">
        <v>891</v>
      </c>
      <c r="M7" s="218" t="s">
        <v>1025</v>
      </c>
      <c r="N7" s="218" t="s">
        <v>1054</v>
      </c>
      <c r="O7" s="219" t="s">
        <v>1055</v>
      </c>
    </row>
    <row r="8" spans="1:15" ht="19.5" customHeight="1">
      <c r="A8" s="350" t="s">
        <v>420</v>
      </c>
      <c r="B8" s="356" t="s">
        <v>519</v>
      </c>
      <c r="C8" s="276" t="s">
        <v>425</v>
      </c>
      <c r="D8" s="288">
        <v>19.218</v>
      </c>
      <c r="E8" s="289">
        <v>1977341.076</v>
      </c>
      <c r="F8" s="289">
        <v>0</v>
      </c>
      <c r="G8" s="289">
        <v>1977341.076</v>
      </c>
      <c r="H8" s="288">
        <v>45.299</v>
      </c>
      <c r="I8" s="289">
        <v>36558941.84</v>
      </c>
      <c r="J8" s="289">
        <v>791039.21</v>
      </c>
      <c r="K8" s="289">
        <v>37349981.05</v>
      </c>
      <c r="L8" s="288">
        <v>64.517</v>
      </c>
      <c r="M8" s="289">
        <v>38536282.916</v>
      </c>
      <c r="N8" s="289">
        <v>791039.21</v>
      </c>
      <c r="O8" s="290">
        <v>39327322.125999995</v>
      </c>
    </row>
    <row r="9" spans="1:15" ht="19.5" customHeight="1">
      <c r="A9" s="354"/>
      <c r="B9" s="356"/>
      <c r="C9" s="277" t="s">
        <v>272</v>
      </c>
      <c r="D9" s="264"/>
      <c r="E9" s="265"/>
      <c r="F9" s="265"/>
      <c r="G9" s="265"/>
      <c r="H9" s="264">
        <v>279.42999999999995</v>
      </c>
      <c r="I9" s="265">
        <v>143121376.01</v>
      </c>
      <c r="J9" s="265">
        <v>16038233.920000002</v>
      </c>
      <c r="K9" s="265">
        <v>159159609.93</v>
      </c>
      <c r="L9" s="264">
        <v>279.42999999999995</v>
      </c>
      <c r="M9" s="265">
        <v>143121376.01</v>
      </c>
      <c r="N9" s="265">
        <v>16038233.920000002</v>
      </c>
      <c r="O9" s="266">
        <v>159159609.93</v>
      </c>
    </row>
    <row r="10" spans="1:15" ht="19.5" customHeight="1">
      <c r="A10" s="354"/>
      <c r="B10" s="356"/>
      <c r="C10" s="277" t="s">
        <v>184</v>
      </c>
      <c r="D10" s="264">
        <v>66.021</v>
      </c>
      <c r="E10" s="265">
        <v>1949412</v>
      </c>
      <c r="F10" s="265">
        <v>0</v>
      </c>
      <c r="G10" s="265">
        <v>1949412</v>
      </c>
      <c r="H10" s="264"/>
      <c r="I10" s="265"/>
      <c r="J10" s="265"/>
      <c r="K10" s="265"/>
      <c r="L10" s="264">
        <v>66.021</v>
      </c>
      <c r="M10" s="265">
        <v>1949412</v>
      </c>
      <c r="N10" s="265">
        <v>0</v>
      </c>
      <c r="O10" s="266">
        <v>1949412</v>
      </c>
    </row>
    <row r="11" spans="1:15" ht="19.5" customHeight="1">
      <c r="A11" s="354"/>
      <c r="B11" s="356"/>
      <c r="C11" s="277" t="s">
        <v>421</v>
      </c>
      <c r="D11" s="264">
        <v>170.79513636363635</v>
      </c>
      <c r="E11" s="265">
        <v>110379890.33500001</v>
      </c>
      <c r="F11" s="265">
        <v>247695</v>
      </c>
      <c r="G11" s="265">
        <v>110627585.33500001</v>
      </c>
      <c r="H11" s="264">
        <v>1235.8300000000006</v>
      </c>
      <c r="I11" s="265">
        <v>1208381056.0900006</v>
      </c>
      <c r="J11" s="265">
        <v>90578998.13000001</v>
      </c>
      <c r="K11" s="265">
        <v>1298960054.2200005</v>
      </c>
      <c r="L11" s="264">
        <v>1406.625136363637</v>
      </c>
      <c r="M11" s="265">
        <v>1318760946.4250007</v>
      </c>
      <c r="N11" s="265">
        <v>90826693.13000001</v>
      </c>
      <c r="O11" s="266">
        <v>1409587639.5550005</v>
      </c>
    </row>
    <row r="12" spans="1:15" ht="19.5" customHeight="1">
      <c r="A12" s="354"/>
      <c r="B12" s="357"/>
      <c r="C12" s="277" t="s">
        <v>182</v>
      </c>
      <c r="D12" s="264">
        <v>12.496</v>
      </c>
      <c r="E12" s="265"/>
      <c r="F12" s="265"/>
      <c r="G12" s="265"/>
      <c r="H12" s="264">
        <v>21.506</v>
      </c>
      <c r="I12" s="265">
        <v>47687504.16</v>
      </c>
      <c r="J12" s="265">
        <v>1138063</v>
      </c>
      <c r="K12" s="265">
        <v>48825567.16</v>
      </c>
      <c r="L12" s="264">
        <v>34.002</v>
      </c>
      <c r="M12" s="265">
        <v>47687504.16</v>
      </c>
      <c r="N12" s="265">
        <v>1138063</v>
      </c>
      <c r="O12" s="266">
        <v>48825567.16</v>
      </c>
    </row>
    <row r="13" spans="1:15" ht="19.5" customHeight="1">
      <c r="A13" s="354"/>
      <c r="B13" s="355" t="s">
        <v>433</v>
      </c>
      <c r="C13" s="277" t="s">
        <v>184</v>
      </c>
      <c r="D13" s="264">
        <v>57.38100000000001</v>
      </c>
      <c r="E13" s="265">
        <v>59922572.69</v>
      </c>
      <c r="F13" s="265">
        <v>1301430</v>
      </c>
      <c r="G13" s="265">
        <v>61224002.69</v>
      </c>
      <c r="H13" s="264"/>
      <c r="I13" s="265"/>
      <c r="J13" s="265"/>
      <c r="K13" s="265"/>
      <c r="L13" s="264">
        <v>57.38100000000001</v>
      </c>
      <c r="M13" s="265">
        <v>59922572.69</v>
      </c>
      <c r="N13" s="265">
        <v>1301430</v>
      </c>
      <c r="O13" s="266">
        <v>61224002.69</v>
      </c>
    </row>
    <row r="14" spans="1:15" ht="19.5" customHeight="1">
      <c r="A14" s="354"/>
      <c r="B14" s="355"/>
      <c r="C14" s="277" t="s">
        <v>421</v>
      </c>
      <c r="D14" s="264">
        <v>13.408000000000001</v>
      </c>
      <c r="E14" s="265">
        <v>62936295.478</v>
      </c>
      <c r="F14" s="265">
        <v>2063437</v>
      </c>
      <c r="G14" s="265">
        <v>64999732.478</v>
      </c>
      <c r="H14" s="264">
        <v>241.105</v>
      </c>
      <c r="I14" s="265">
        <v>169965099.6</v>
      </c>
      <c r="J14" s="265">
        <v>62586994.74</v>
      </c>
      <c r="K14" s="265">
        <v>232552094.34</v>
      </c>
      <c r="L14" s="264">
        <v>254.51299999999998</v>
      </c>
      <c r="M14" s="265">
        <v>232901395.078</v>
      </c>
      <c r="N14" s="265">
        <v>64650431.74</v>
      </c>
      <c r="O14" s="266">
        <v>297551826.818</v>
      </c>
    </row>
    <row r="15" spans="1:15" ht="19.5" customHeight="1">
      <c r="A15" s="354"/>
      <c r="B15" s="355"/>
      <c r="C15" s="277" t="s">
        <v>182</v>
      </c>
      <c r="D15" s="264"/>
      <c r="E15" s="265">
        <v>3040148.519</v>
      </c>
      <c r="F15" s="265">
        <v>0</v>
      </c>
      <c r="G15" s="265">
        <v>3040148.519</v>
      </c>
      <c r="H15" s="264"/>
      <c r="I15" s="265"/>
      <c r="J15" s="265"/>
      <c r="K15" s="265"/>
      <c r="L15" s="264"/>
      <c r="M15" s="265">
        <v>3040148.519</v>
      </c>
      <c r="N15" s="265">
        <v>0</v>
      </c>
      <c r="O15" s="266">
        <v>3040148.519</v>
      </c>
    </row>
    <row r="16" spans="1:15" ht="19.5" customHeight="1">
      <c r="A16" s="354" t="s">
        <v>183</v>
      </c>
      <c r="B16" s="355" t="s">
        <v>433</v>
      </c>
      <c r="C16" s="277" t="s">
        <v>163</v>
      </c>
      <c r="D16" s="264">
        <v>2</v>
      </c>
      <c r="E16" s="265">
        <v>4209217.3100000005</v>
      </c>
      <c r="F16" s="265">
        <v>0</v>
      </c>
      <c r="G16" s="265">
        <v>4209217.3100000005</v>
      </c>
      <c r="H16" s="264"/>
      <c r="I16" s="265"/>
      <c r="J16" s="265"/>
      <c r="K16" s="265"/>
      <c r="L16" s="264">
        <v>2</v>
      </c>
      <c r="M16" s="265">
        <v>4209217.3100000005</v>
      </c>
      <c r="N16" s="265">
        <v>0</v>
      </c>
      <c r="O16" s="266">
        <v>4209217.3100000005</v>
      </c>
    </row>
    <row r="17" spans="1:15" ht="19.5" customHeight="1">
      <c r="A17" s="354"/>
      <c r="B17" s="355"/>
      <c r="C17" s="277" t="s">
        <v>165</v>
      </c>
      <c r="D17" s="264"/>
      <c r="E17" s="265"/>
      <c r="F17" s="265"/>
      <c r="G17" s="265"/>
      <c r="H17" s="264">
        <v>500</v>
      </c>
      <c r="I17" s="265"/>
      <c r="J17" s="265"/>
      <c r="K17" s="265"/>
      <c r="L17" s="264">
        <v>500</v>
      </c>
      <c r="M17" s="265"/>
      <c r="N17" s="265"/>
      <c r="O17" s="266"/>
    </row>
    <row r="18" spans="1:15" ht="19.5" customHeight="1">
      <c r="A18" s="354"/>
      <c r="B18" s="355"/>
      <c r="C18" s="277" t="s">
        <v>978</v>
      </c>
      <c r="D18" s="264"/>
      <c r="E18" s="265"/>
      <c r="F18" s="265"/>
      <c r="G18" s="265"/>
      <c r="H18" s="264"/>
      <c r="I18" s="265">
        <v>50610074</v>
      </c>
      <c r="J18" s="265">
        <v>0</v>
      </c>
      <c r="K18" s="265">
        <v>50610074</v>
      </c>
      <c r="L18" s="264"/>
      <c r="M18" s="265">
        <v>50610074</v>
      </c>
      <c r="N18" s="265">
        <v>0</v>
      </c>
      <c r="O18" s="266">
        <v>50610074</v>
      </c>
    </row>
    <row r="19" spans="1:15" ht="19.5" customHeight="1">
      <c r="A19" s="354"/>
      <c r="B19" s="355"/>
      <c r="C19" s="277" t="s">
        <v>271</v>
      </c>
      <c r="D19" s="264">
        <v>49.45</v>
      </c>
      <c r="E19" s="265"/>
      <c r="F19" s="265"/>
      <c r="G19" s="265"/>
      <c r="H19" s="264">
        <v>5</v>
      </c>
      <c r="I19" s="265">
        <v>1903169.99</v>
      </c>
      <c r="J19" s="265">
        <v>0</v>
      </c>
      <c r="K19" s="265">
        <v>1903169.99</v>
      </c>
      <c r="L19" s="264">
        <v>54.45</v>
      </c>
      <c r="M19" s="265">
        <v>1903169.99</v>
      </c>
      <c r="N19" s="265">
        <v>0</v>
      </c>
      <c r="O19" s="266">
        <v>1903169.99</v>
      </c>
    </row>
    <row r="20" spans="1:15" ht="19.5" customHeight="1">
      <c r="A20" s="354"/>
      <c r="B20" s="355"/>
      <c r="C20" s="277" t="s">
        <v>184</v>
      </c>
      <c r="D20" s="264">
        <v>30.796</v>
      </c>
      <c r="E20" s="265">
        <v>7345308.81</v>
      </c>
      <c r="F20" s="265">
        <v>0</v>
      </c>
      <c r="G20" s="265">
        <v>7345308.81</v>
      </c>
      <c r="H20" s="264"/>
      <c r="I20" s="265"/>
      <c r="J20" s="265"/>
      <c r="K20" s="265"/>
      <c r="L20" s="264">
        <v>30.796</v>
      </c>
      <c r="M20" s="265">
        <v>7345308.81</v>
      </c>
      <c r="N20" s="265">
        <v>0</v>
      </c>
      <c r="O20" s="266">
        <v>7345308.81</v>
      </c>
    </row>
    <row r="21" spans="1:15" ht="19.5" customHeight="1">
      <c r="A21" s="354"/>
      <c r="B21" s="355"/>
      <c r="C21" s="277" t="s">
        <v>166</v>
      </c>
      <c r="D21" s="264">
        <v>31.4</v>
      </c>
      <c r="E21" s="265">
        <v>113477975.23699999</v>
      </c>
      <c r="F21" s="265">
        <v>0</v>
      </c>
      <c r="G21" s="265">
        <v>113477975.23699999</v>
      </c>
      <c r="H21" s="264">
        <v>446</v>
      </c>
      <c r="I21" s="265">
        <v>36863037.07</v>
      </c>
      <c r="J21" s="265">
        <v>42800524.81</v>
      </c>
      <c r="K21" s="265">
        <v>79663561.88</v>
      </c>
      <c r="L21" s="264">
        <v>477.4</v>
      </c>
      <c r="M21" s="265">
        <v>150341012.30699998</v>
      </c>
      <c r="N21" s="265">
        <v>42800524.81</v>
      </c>
      <c r="O21" s="266">
        <v>193141537.11699998</v>
      </c>
    </row>
    <row r="22" spans="1:15" ht="19.5" customHeight="1">
      <c r="A22" s="354"/>
      <c r="B22" s="355"/>
      <c r="C22" s="277" t="s">
        <v>372</v>
      </c>
      <c r="D22" s="264"/>
      <c r="E22" s="265"/>
      <c r="F22" s="265"/>
      <c r="G22" s="265"/>
      <c r="H22" s="264">
        <v>500</v>
      </c>
      <c r="I22" s="265">
        <v>256000000</v>
      </c>
      <c r="J22" s="265">
        <v>0</v>
      </c>
      <c r="K22" s="265">
        <v>256000000</v>
      </c>
      <c r="L22" s="264">
        <v>500</v>
      </c>
      <c r="M22" s="265">
        <v>256000000</v>
      </c>
      <c r="N22" s="265">
        <v>0</v>
      </c>
      <c r="O22" s="266">
        <v>256000000</v>
      </c>
    </row>
    <row r="23" spans="1:15" ht="19.5" customHeight="1">
      <c r="A23" s="354"/>
      <c r="B23" s="355"/>
      <c r="C23" s="277" t="s">
        <v>182</v>
      </c>
      <c r="D23" s="264">
        <v>11</v>
      </c>
      <c r="E23" s="265"/>
      <c r="F23" s="265"/>
      <c r="G23" s="265"/>
      <c r="H23" s="264">
        <v>0</v>
      </c>
      <c r="I23" s="265"/>
      <c r="J23" s="265"/>
      <c r="K23" s="265"/>
      <c r="L23" s="264">
        <v>11</v>
      </c>
      <c r="M23" s="265"/>
      <c r="N23" s="265"/>
      <c r="O23" s="266"/>
    </row>
    <row r="24" spans="1:15" ht="19.5" customHeight="1">
      <c r="A24" s="351" t="s">
        <v>886</v>
      </c>
      <c r="B24" s="352"/>
      <c r="C24" s="353"/>
      <c r="D24" s="270">
        <v>339.31913636363635</v>
      </c>
      <c r="E24" s="271">
        <v>240205660.098</v>
      </c>
      <c r="F24" s="271">
        <v>3612562</v>
      </c>
      <c r="G24" s="271">
        <v>243818222.098</v>
      </c>
      <c r="H24" s="270">
        <v>1823.1700000000008</v>
      </c>
      <c r="I24" s="271">
        <v>1605713977.7000005</v>
      </c>
      <c r="J24" s="271">
        <v>171133329.00000003</v>
      </c>
      <c r="K24" s="271">
        <v>1776847306.7000005</v>
      </c>
      <c r="L24" s="270">
        <v>2162.489136363637</v>
      </c>
      <c r="M24" s="271">
        <v>1845919637.798001</v>
      </c>
      <c r="N24" s="271">
        <v>174745891.00000003</v>
      </c>
      <c r="O24" s="272">
        <v>2020665528.7980008</v>
      </c>
    </row>
    <row r="25" spans="1:15" ht="19.5" customHeight="1">
      <c r="A25" s="351" t="s">
        <v>885</v>
      </c>
      <c r="B25" s="352"/>
      <c r="C25" s="353"/>
      <c r="D25" s="270">
        <v>124.64600000000002</v>
      </c>
      <c r="E25" s="271">
        <v>125032501.357</v>
      </c>
      <c r="F25" s="271">
        <v>0</v>
      </c>
      <c r="G25" s="271">
        <v>125032501.357</v>
      </c>
      <c r="H25" s="270">
        <v>1451</v>
      </c>
      <c r="I25" s="271">
        <v>345376281.06</v>
      </c>
      <c r="J25" s="271">
        <v>42800524.81</v>
      </c>
      <c r="K25" s="271">
        <v>388176805.87</v>
      </c>
      <c r="L25" s="270">
        <v>1575.6460000000002</v>
      </c>
      <c r="M25" s="271">
        <v>470408782.417</v>
      </c>
      <c r="N25" s="271">
        <v>42800524.81</v>
      </c>
      <c r="O25" s="272">
        <v>513209307.227</v>
      </c>
    </row>
    <row r="26" spans="1:15" ht="19.5" customHeight="1">
      <c r="A26" s="278"/>
      <c r="B26" s="358" t="s">
        <v>888</v>
      </c>
      <c r="C26" s="353"/>
      <c r="D26" s="270">
        <v>268.5301363636363</v>
      </c>
      <c r="E26" s="271">
        <v>114306643.41100001</v>
      </c>
      <c r="F26" s="271">
        <v>247695</v>
      </c>
      <c r="G26" s="271">
        <v>114554338.41100001</v>
      </c>
      <c r="H26" s="270">
        <v>1582.0650000000007</v>
      </c>
      <c r="I26" s="271">
        <v>1435748878.1000006</v>
      </c>
      <c r="J26" s="271">
        <v>108546334.26000002</v>
      </c>
      <c r="K26" s="271">
        <v>1544295212.3600006</v>
      </c>
      <c r="L26" s="270">
        <v>1850.5951363636368</v>
      </c>
      <c r="M26" s="271">
        <v>1550055521.5110009</v>
      </c>
      <c r="N26" s="271">
        <v>108794029.26000002</v>
      </c>
      <c r="O26" s="272">
        <v>1658849550.7710006</v>
      </c>
    </row>
    <row r="27" spans="1:15" ht="19.5" customHeight="1">
      <c r="A27" s="278"/>
      <c r="B27" s="358" t="s">
        <v>887</v>
      </c>
      <c r="C27" s="353"/>
      <c r="D27" s="270">
        <f aca="true" t="shared" si="0" ref="D27:O27">SUM(D13:D15,D16:D23)</f>
        <v>195.43500000000003</v>
      </c>
      <c r="E27" s="271">
        <f t="shared" si="0"/>
        <v>250931518.04399997</v>
      </c>
      <c r="F27" s="271">
        <f t="shared" si="0"/>
        <v>3364867</v>
      </c>
      <c r="G27" s="271">
        <f t="shared" si="0"/>
        <v>254296385.04399997</v>
      </c>
      <c r="H27" s="270">
        <f t="shared" si="0"/>
        <v>1692.105</v>
      </c>
      <c r="I27" s="271">
        <f t="shared" si="0"/>
        <v>515341380.65999997</v>
      </c>
      <c r="J27" s="271">
        <f t="shared" si="0"/>
        <v>105387519.55000001</v>
      </c>
      <c r="K27" s="271">
        <f t="shared" si="0"/>
        <v>620728900.21</v>
      </c>
      <c r="L27" s="270">
        <f t="shared" si="0"/>
        <v>1887.54</v>
      </c>
      <c r="M27" s="271">
        <f t="shared" si="0"/>
        <v>766272898.704</v>
      </c>
      <c r="N27" s="271">
        <f t="shared" si="0"/>
        <v>108752386.55000001</v>
      </c>
      <c r="O27" s="272">
        <f t="shared" si="0"/>
        <v>875025285.254</v>
      </c>
    </row>
    <row r="28" spans="1:15" ht="19.5" customHeight="1" thickBot="1">
      <c r="A28" s="279" t="s">
        <v>884</v>
      </c>
      <c r="B28" s="280"/>
      <c r="C28" s="280"/>
      <c r="D28" s="273">
        <v>463.9651363636363</v>
      </c>
      <c r="E28" s="274">
        <v>365238161.455</v>
      </c>
      <c r="F28" s="274">
        <v>3612562</v>
      </c>
      <c r="G28" s="274">
        <v>368850723.455</v>
      </c>
      <c r="H28" s="273">
        <v>3274.170000000001</v>
      </c>
      <c r="I28" s="274">
        <v>1951090258.7600005</v>
      </c>
      <c r="J28" s="274">
        <v>213933853.81000003</v>
      </c>
      <c r="K28" s="274">
        <v>2165024112.5700006</v>
      </c>
      <c r="L28" s="273">
        <v>3738.135136363637</v>
      </c>
      <c r="M28" s="274">
        <v>2316328420.215001</v>
      </c>
      <c r="N28" s="274">
        <v>217546415.81000003</v>
      </c>
      <c r="O28" s="275">
        <v>2533874836.0250006</v>
      </c>
    </row>
    <row r="30" spans="1:6" ht="12.75">
      <c r="A30" s="342" t="s">
        <v>1053</v>
      </c>
      <c r="B30" s="342"/>
      <c r="C30" s="342"/>
      <c r="D30" s="342"/>
      <c r="E30" s="342"/>
      <c r="F30" s="342"/>
    </row>
  </sheetData>
  <sheetProtection/>
  <mergeCells count="18">
    <mergeCell ref="A24:C24"/>
    <mergeCell ref="A25:C25"/>
    <mergeCell ref="A8:A15"/>
    <mergeCell ref="A30:F30"/>
    <mergeCell ref="A16:A23"/>
    <mergeCell ref="B16:B23"/>
    <mergeCell ref="B13:B15"/>
    <mergeCell ref="B8:B12"/>
    <mergeCell ref="B26:C26"/>
    <mergeCell ref="B27:C27"/>
    <mergeCell ref="A4:O4"/>
    <mergeCell ref="A5:O5"/>
    <mergeCell ref="A6:A7"/>
    <mergeCell ref="B6:B7"/>
    <mergeCell ref="C6:C7"/>
    <mergeCell ref="D6:G6"/>
    <mergeCell ref="H6:K6"/>
    <mergeCell ref="L6:O6"/>
  </mergeCells>
  <printOptions horizontalCentered="1"/>
  <pageMargins left="0.25" right="0.25" top="0.5" bottom="0.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30"/>
  <sheetViews>
    <sheetView zoomScalePageLayoutView="0" workbookViewId="0" topLeftCell="A15">
      <selection activeCell="A1" sqref="A1:O30"/>
    </sheetView>
  </sheetViews>
  <sheetFormatPr defaultColWidth="9.00390625" defaultRowHeight="12.75"/>
  <cols>
    <col min="1" max="1" width="14.25390625" style="0" customWidth="1"/>
    <col min="2" max="2" width="12.375" style="0" customWidth="1"/>
    <col min="3" max="3" width="20.25390625" style="0" bestFit="1" customWidth="1"/>
    <col min="4" max="4" width="8.75390625" style="0" customWidth="1"/>
    <col min="5" max="5" width="12.75390625" style="0" customWidth="1"/>
    <col min="6" max="6" width="11.75390625" style="0" customWidth="1"/>
    <col min="7" max="7" width="12.375" style="0" customWidth="1"/>
    <col min="8" max="8" width="8.75390625" style="0" customWidth="1"/>
    <col min="9" max="9" width="12.00390625" style="0" customWidth="1"/>
    <col min="10" max="10" width="12.375" style="0" customWidth="1"/>
    <col min="11" max="11" width="12.625" style="0" customWidth="1"/>
    <col min="12" max="12" width="8.50390625" style="0" bestFit="1" customWidth="1"/>
    <col min="13" max="13" width="13.00390625" style="0" customWidth="1"/>
    <col min="14" max="14" width="13.25390625" style="0" customWidth="1"/>
    <col min="15" max="15" width="12.25390625" style="0" customWidth="1"/>
  </cols>
  <sheetData>
    <row r="4" spans="1:15" ht="15.75">
      <c r="A4" s="336" t="s">
        <v>913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</row>
    <row r="5" spans="1:15" ht="16.5" thickBot="1">
      <c r="A5" s="337" t="s">
        <v>892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</row>
    <row r="6" spans="1:15" ht="16.5">
      <c r="A6" s="343" t="s">
        <v>889</v>
      </c>
      <c r="B6" s="344" t="s">
        <v>56</v>
      </c>
      <c r="C6" s="345" t="s">
        <v>419</v>
      </c>
      <c r="D6" s="340" t="s">
        <v>25</v>
      </c>
      <c r="E6" s="340"/>
      <c r="F6" s="340"/>
      <c r="G6" s="340"/>
      <c r="H6" s="340" t="s">
        <v>28</v>
      </c>
      <c r="I6" s="340"/>
      <c r="J6" s="340"/>
      <c r="K6" s="340"/>
      <c r="L6" s="340" t="s">
        <v>890</v>
      </c>
      <c r="M6" s="340"/>
      <c r="N6" s="340"/>
      <c r="O6" s="341"/>
    </row>
    <row r="7" spans="1:15" ht="50.25" thickBot="1">
      <c r="A7" s="346"/>
      <c r="B7" s="347"/>
      <c r="C7" s="348"/>
      <c r="D7" s="218" t="s">
        <v>1002</v>
      </c>
      <c r="E7" s="218" t="s">
        <v>1025</v>
      </c>
      <c r="F7" s="218" t="s">
        <v>1056</v>
      </c>
      <c r="G7" s="218" t="s">
        <v>1055</v>
      </c>
      <c r="H7" s="218" t="s">
        <v>1002</v>
      </c>
      <c r="I7" s="218" t="s">
        <v>1025</v>
      </c>
      <c r="J7" s="218" t="s">
        <v>1056</v>
      </c>
      <c r="K7" s="218" t="s">
        <v>1055</v>
      </c>
      <c r="L7" s="218" t="s">
        <v>1002</v>
      </c>
      <c r="M7" s="218" t="s">
        <v>1025</v>
      </c>
      <c r="N7" s="218" t="s">
        <v>1056</v>
      </c>
      <c r="O7" s="219" t="s">
        <v>1055</v>
      </c>
    </row>
    <row r="8" spans="1:15" ht="19.5" customHeight="1">
      <c r="A8" s="349" t="s">
        <v>420</v>
      </c>
      <c r="B8" s="356" t="s">
        <v>519</v>
      </c>
      <c r="C8" s="276" t="s">
        <v>425</v>
      </c>
      <c r="D8" s="288">
        <v>1787.234</v>
      </c>
      <c r="E8" s="289">
        <v>189150668.90800002</v>
      </c>
      <c r="F8" s="289">
        <v>0</v>
      </c>
      <c r="G8" s="289">
        <v>189150668.908</v>
      </c>
      <c r="H8" s="288">
        <v>4212.766</v>
      </c>
      <c r="I8" s="289">
        <v>3531961669.86</v>
      </c>
      <c r="J8" s="289">
        <v>77999682.64</v>
      </c>
      <c r="K8" s="289">
        <v>3609961352.4999995</v>
      </c>
      <c r="L8" s="288">
        <v>6000</v>
      </c>
      <c r="M8" s="289">
        <v>3721112338.768</v>
      </c>
      <c r="N8" s="289">
        <v>77999682.64</v>
      </c>
      <c r="O8" s="290">
        <v>3799112021.4079995</v>
      </c>
    </row>
    <row r="9" spans="1:15" ht="19.5" customHeight="1">
      <c r="A9" s="349"/>
      <c r="B9" s="356"/>
      <c r="C9" s="277" t="s">
        <v>272</v>
      </c>
      <c r="D9" s="264"/>
      <c r="E9" s="289"/>
      <c r="F9" s="289"/>
      <c r="G9" s="289"/>
      <c r="H9" s="264">
        <v>25987</v>
      </c>
      <c r="I9" s="289">
        <v>13866661224.04</v>
      </c>
      <c r="J9" s="289">
        <v>1582184669.47</v>
      </c>
      <c r="K9" s="289">
        <v>15448845893.509998</v>
      </c>
      <c r="L9" s="264">
        <v>25987</v>
      </c>
      <c r="M9" s="289">
        <v>13866661224.04</v>
      </c>
      <c r="N9" s="289">
        <v>1582184669.47</v>
      </c>
      <c r="O9" s="290">
        <v>15448845893.509998</v>
      </c>
    </row>
    <row r="10" spans="1:15" ht="19.5" customHeight="1">
      <c r="A10" s="349"/>
      <c r="B10" s="356"/>
      <c r="C10" s="277" t="s">
        <v>184</v>
      </c>
      <c r="D10" s="264">
        <v>6140</v>
      </c>
      <c r="E10" s="289">
        <v>189836993.077</v>
      </c>
      <c r="F10" s="289">
        <v>0</v>
      </c>
      <c r="G10" s="289">
        <v>189836993.077</v>
      </c>
      <c r="H10" s="264"/>
      <c r="I10" s="289"/>
      <c r="J10" s="289"/>
      <c r="K10" s="289"/>
      <c r="L10" s="264">
        <v>6140</v>
      </c>
      <c r="M10" s="289">
        <v>189836993.077</v>
      </c>
      <c r="N10" s="289">
        <v>0</v>
      </c>
      <c r="O10" s="290">
        <v>189836993.077</v>
      </c>
    </row>
    <row r="11" spans="1:15" ht="19.5" customHeight="1">
      <c r="A11" s="349"/>
      <c r="B11" s="356"/>
      <c r="C11" s="277" t="s">
        <v>421</v>
      </c>
      <c r="D11" s="264">
        <v>15883.577000000001</v>
      </c>
      <c r="E11" s="289">
        <v>10731510002.951</v>
      </c>
      <c r="F11" s="289">
        <v>24403940.75</v>
      </c>
      <c r="G11" s="289">
        <v>10755913943.701</v>
      </c>
      <c r="H11" s="264">
        <v>114931.858</v>
      </c>
      <c r="I11" s="289">
        <v>116819526380.71002</v>
      </c>
      <c r="J11" s="289">
        <v>8938883655.93</v>
      </c>
      <c r="K11" s="289">
        <v>125758410036.64</v>
      </c>
      <c r="L11" s="264">
        <v>130815.435</v>
      </c>
      <c r="M11" s="289">
        <v>127551036383.66103</v>
      </c>
      <c r="N11" s="289">
        <v>8963287596.68</v>
      </c>
      <c r="O11" s="290">
        <v>136514323980.341</v>
      </c>
    </row>
    <row r="12" spans="1:15" ht="19.5" customHeight="1">
      <c r="A12" s="349"/>
      <c r="B12" s="356"/>
      <c r="C12" s="277" t="s">
        <v>182</v>
      </c>
      <c r="D12" s="264">
        <v>1162.1</v>
      </c>
      <c r="E12" s="289"/>
      <c r="F12" s="289"/>
      <c r="G12" s="289"/>
      <c r="H12" s="264">
        <v>2000.001</v>
      </c>
      <c r="I12" s="289">
        <v>4639344923.16</v>
      </c>
      <c r="J12" s="289">
        <v>112104884.18</v>
      </c>
      <c r="K12" s="289">
        <v>4751449807.34</v>
      </c>
      <c r="L12" s="264">
        <v>3162.1009999999997</v>
      </c>
      <c r="M12" s="289">
        <v>4639344923.16</v>
      </c>
      <c r="N12" s="289">
        <v>112104884.18</v>
      </c>
      <c r="O12" s="290">
        <v>4751449807.34</v>
      </c>
    </row>
    <row r="13" spans="1:15" ht="19.5" customHeight="1">
      <c r="A13" s="349"/>
      <c r="B13" s="360" t="s">
        <v>433</v>
      </c>
      <c r="C13" s="277" t="s">
        <v>184</v>
      </c>
      <c r="D13" s="264">
        <v>5336.4</v>
      </c>
      <c r="E13" s="289">
        <v>5787120893.212</v>
      </c>
      <c r="F13" s="289">
        <v>128240039.25</v>
      </c>
      <c r="G13" s="289">
        <v>5915360932.462</v>
      </c>
      <c r="H13" s="264"/>
      <c r="I13" s="289"/>
      <c r="J13" s="289"/>
      <c r="K13" s="289"/>
      <c r="L13" s="264">
        <v>5336.4</v>
      </c>
      <c r="M13" s="289">
        <v>5787120893.212</v>
      </c>
      <c r="N13" s="289">
        <v>128240039.25</v>
      </c>
      <c r="O13" s="290">
        <v>5915360932.462</v>
      </c>
    </row>
    <row r="14" spans="1:15" ht="19.5" customHeight="1">
      <c r="A14" s="349"/>
      <c r="B14" s="356"/>
      <c r="C14" s="277" t="s">
        <v>421</v>
      </c>
      <c r="D14" s="264">
        <v>1247</v>
      </c>
      <c r="E14" s="289">
        <v>6114393126.02</v>
      </c>
      <c r="F14" s="289">
        <v>203106404.47000003</v>
      </c>
      <c r="G14" s="289">
        <v>6317499530.49</v>
      </c>
      <c r="H14" s="264">
        <v>22422.75</v>
      </c>
      <c r="I14" s="289">
        <v>16522671887.26</v>
      </c>
      <c r="J14" s="289">
        <v>6170852997.38</v>
      </c>
      <c r="K14" s="289">
        <v>22693524884.64</v>
      </c>
      <c r="L14" s="264">
        <v>23669.75</v>
      </c>
      <c r="M14" s="289">
        <v>22637065013.28</v>
      </c>
      <c r="N14" s="289">
        <v>6373959401.85</v>
      </c>
      <c r="O14" s="290">
        <v>29011024415.129997</v>
      </c>
    </row>
    <row r="15" spans="1:15" ht="19.5" customHeight="1">
      <c r="A15" s="350"/>
      <c r="B15" s="356"/>
      <c r="C15" s="277" t="s">
        <v>182</v>
      </c>
      <c r="D15" s="264"/>
      <c r="E15" s="289">
        <v>295517540.497</v>
      </c>
      <c r="F15" s="289">
        <v>0</v>
      </c>
      <c r="G15" s="289">
        <v>295517540.497</v>
      </c>
      <c r="H15" s="264"/>
      <c r="I15" s="289"/>
      <c r="J15" s="289"/>
      <c r="K15" s="289"/>
      <c r="L15" s="264"/>
      <c r="M15" s="289">
        <v>295517540.497</v>
      </c>
      <c r="N15" s="289">
        <v>0</v>
      </c>
      <c r="O15" s="290">
        <v>295517540.497</v>
      </c>
    </row>
    <row r="16" spans="1:15" ht="19.5" customHeight="1">
      <c r="A16" s="359" t="s">
        <v>183</v>
      </c>
      <c r="B16" s="360" t="s">
        <v>433</v>
      </c>
      <c r="C16" s="277" t="s">
        <v>163</v>
      </c>
      <c r="D16" s="264">
        <v>186</v>
      </c>
      <c r="E16" s="289">
        <v>406994258.015</v>
      </c>
      <c r="F16" s="289">
        <v>0</v>
      </c>
      <c r="G16" s="289">
        <v>406994258.015</v>
      </c>
      <c r="H16" s="264"/>
      <c r="I16" s="289"/>
      <c r="J16" s="289"/>
      <c r="K16" s="289"/>
      <c r="L16" s="264">
        <v>186</v>
      </c>
      <c r="M16" s="289">
        <v>406994258.015</v>
      </c>
      <c r="N16" s="289">
        <v>0</v>
      </c>
      <c r="O16" s="290">
        <v>406994258.015</v>
      </c>
    </row>
    <row r="17" spans="1:15" ht="19.5" customHeight="1">
      <c r="A17" s="349"/>
      <c r="B17" s="356"/>
      <c r="C17" s="277" t="s">
        <v>165</v>
      </c>
      <c r="D17" s="264"/>
      <c r="E17" s="289"/>
      <c r="F17" s="289"/>
      <c r="G17" s="289"/>
      <c r="H17" s="264">
        <v>46500</v>
      </c>
      <c r="I17" s="289"/>
      <c r="J17" s="289"/>
      <c r="K17" s="289"/>
      <c r="L17" s="264">
        <v>46500</v>
      </c>
      <c r="M17" s="289"/>
      <c r="N17" s="289"/>
      <c r="O17" s="290"/>
    </row>
    <row r="18" spans="1:15" ht="19.5" customHeight="1">
      <c r="A18" s="349"/>
      <c r="B18" s="356"/>
      <c r="C18" s="277" t="s">
        <v>978</v>
      </c>
      <c r="D18" s="264"/>
      <c r="E18" s="289"/>
      <c r="F18" s="289"/>
      <c r="G18" s="289"/>
      <c r="H18" s="264"/>
      <c r="I18" s="289">
        <v>4882414110.43</v>
      </c>
      <c r="J18" s="289">
        <v>0</v>
      </c>
      <c r="K18" s="289">
        <v>4882414110.43</v>
      </c>
      <c r="L18" s="264"/>
      <c r="M18" s="289">
        <v>4882414110.43</v>
      </c>
      <c r="N18" s="289">
        <v>0</v>
      </c>
      <c r="O18" s="290">
        <v>4882414110.43</v>
      </c>
    </row>
    <row r="19" spans="1:15" ht="19.5" customHeight="1">
      <c r="A19" s="349"/>
      <c r="B19" s="356"/>
      <c r="C19" s="277" t="s">
        <v>271</v>
      </c>
      <c r="D19" s="264">
        <v>4598.85</v>
      </c>
      <c r="E19" s="289"/>
      <c r="F19" s="289"/>
      <c r="G19" s="289"/>
      <c r="H19" s="264">
        <v>465</v>
      </c>
      <c r="I19" s="289">
        <v>182496584.36999997</v>
      </c>
      <c r="J19" s="289">
        <v>0</v>
      </c>
      <c r="K19" s="289">
        <v>182496584.37</v>
      </c>
      <c r="L19" s="264">
        <v>5063.85</v>
      </c>
      <c r="M19" s="289">
        <v>182496584.36999997</v>
      </c>
      <c r="N19" s="289">
        <v>0</v>
      </c>
      <c r="O19" s="290">
        <v>182496584.37</v>
      </c>
    </row>
    <row r="20" spans="1:15" ht="19.5" customHeight="1">
      <c r="A20" s="349"/>
      <c r="B20" s="356"/>
      <c r="C20" s="277" t="s">
        <v>184</v>
      </c>
      <c r="D20" s="264">
        <v>2864</v>
      </c>
      <c r="E20" s="289">
        <v>712200805.879</v>
      </c>
      <c r="F20" s="289">
        <v>0</v>
      </c>
      <c r="G20" s="289">
        <v>712200805.879</v>
      </c>
      <c r="H20" s="264"/>
      <c r="I20" s="289"/>
      <c r="J20" s="289"/>
      <c r="K20" s="289"/>
      <c r="L20" s="264">
        <v>2864</v>
      </c>
      <c r="M20" s="289">
        <v>712200805.879</v>
      </c>
      <c r="N20" s="289">
        <v>0</v>
      </c>
      <c r="O20" s="290">
        <v>712200805.879</v>
      </c>
    </row>
    <row r="21" spans="1:15" ht="19.5" customHeight="1">
      <c r="A21" s="349"/>
      <c r="B21" s="356"/>
      <c r="C21" s="277" t="s">
        <v>166</v>
      </c>
      <c r="D21" s="264">
        <v>2920.2</v>
      </c>
      <c r="E21" s="289">
        <v>11042940273.704</v>
      </c>
      <c r="F21" s="289">
        <v>0</v>
      </c>
      <c r="G21" s="289">
        <v>11042940273.704</v>
      </c>
      <c r="H21" s="264">
        <v>41478</v>
      </c>
      <c r="I21" s="289">
        <v>3569116597.85</v>
      </c>
      <c r="J21" s="289">
        <v>4223968989.58</v>
      </c>
      <c r="K21" s="289">
        <v>7793085587.43</v>
      </c>
      <c r="L21" s="264">
        <v>44398.2</v>
      </c>
      <c r="M21" s="289">
        <v>14612056871.554</v>
      </c>
      <c r="N21" s="289">
        <v>4223968989.58</v>
      </c>
      <c r="O21" s="290">
        <v>18836025861.134003</v>
      </c>
    </row>
    <row r="22" spans="1:15" ht="19.5" customHeight="1">
      <c r="A22" s="349"/>
      <c r="B22" s="356"/>
      <c r="C22" s="277" t="s">
        <v>372</v>
      </c>
      <c r="D22" s="264"/>
      <c r="E22" s="289"/>
      <c r="F22" s="289"/>
      <c r="G22" s="289"/>
      <c r="H22" s="264">
        <v>46500</v>
      </c>
      <c r="I22" s="289">
        <v>24665604721.010002</v>
      </c>
      <c r="J22" s="289">
        <v>0</v>
      </c>
      <c r="K22" s="289">
        <v>24665604721.01</v>
      </c>
      <c r="L22" s="264">
        <v>46500</v>
      </c>
      <c r="M22" s="289">
        <v>24665604721.010002</v>
      </c>
      <c r="N22" s="289">
        <v>0</v>
      </c>
      <c r="O22" s="290">
        <v>24665604721.01</v>
      </c>
    </row>
    <row r="23" spans="1:15" ht="19.5" customHeight="1">
      <c r="A23" s="350"/>
      <c r="B23" s="357"/>
      <c r="C23" s="277" t="s">
        <v>182</v>
      </c>
      <c r="D23" s="264">
        <v>1023</v>
      </c>
      <c r="E23" s="289"/>
      <c r="F23" s="289"/>
      <c r="G23" s="289"/>
      <c r="H23" s="264"/>
      <c r="I23" s="289"/>
      <c r="J23" s="289"/>
      <c r="K23" s="289"/>
      <c r="L23" s="264">
        <v>1023</v>
      </c>
      <c r="M23" s="289"/>
      <c r="N23" s="289"/>
      <c r="O23" s="290"/>
    </row>
    <row r="24" spans="1:15" ht="19.5" customHeight="1">
      <c r="A24" s="351" t="s">
        <v>886</v>
      </c>
      <c r="B24" s="352"/>
      <c r="C24" s="353"/>
      <c r="D24" s="270">
        <v>31556.311</v>
      </c>
      <c r="E24" s="291">
        <v>23307529224.665</v>
      </c>
      <c r="F24" s="291">
        <v>355750384.47</v>
      </c>
      <c r="G24" s="291">
        <v>23663279609.135002</v>
      </c>
      <c r="H24" s="270">
        <v>169554.37499999997</v>
      </c>
      <c r="I24" s="291">
        <v>155380166085.03003</v>
      </c>
      <c r="J24" s="291">
        <v>16882025889.600002</v>
      </c>
      <c r="K24" s="291">
        <v>172262191974.63</v>
      </c>
      <c r="L24" s="270">
        <v>201110.686</v>
      </c>
      <c r="M24" s="291">
        <v>178687695309.69504</v>
      </c>
      <c r="N24" s="291">
        <v>17237776274.07</v>
      </c>
      <c r="O24" s="292">
        <v>195925471583.765</v>
      </c>
    </row>
    <row r="25" spans="1:15" ht="19.5" customHeight="1">
      <c r="A25" s="351" t="s">
        <v>885</v>
      </c>
      <c r="B25" s="352"/>
      <c r="C25" s="353"/>
      <c r="D25" s="270">
        <v>11592.05</v>
      </c>
      <c r="E25" s="291">
        <v>12162135337.598</v>
      </c>
      <c r="F25" s="291">
        <v>0</v>
      </c>
      <c r="G25" s="291">
        <v>12162135337.598</v>
      </c>
      <c r="H25" s="270">
        <v>134943</v>
      </c>
      <c r="I25" s="291">
        <v>33299632013.660004</v>
      </c>
      <c r="J25" s="291">
        <v>4223968989.58</v>
      </c>
      <c r="K25" s="291">
        <v>37523601003.24</v>
      </c>
      <c r="L25" s="270">
        <v>146535.05</v>
      </c>
      <c r="M25" s="291">
        <v>45461767351.258</v>
      </c>
      <c r="N25" s="291">
        <v>4223968989.58</v>
      </c>
      <c r="O25" s="292">
        <v>49685736340.838</v>
      </c>
    </row>
    <row r="26" spans="1:15" ht="19.5" customHeight="1">
      <c r="A26" s="278"/>
      <c r="B26" s="358" t="s">
        <v>888</v>
      </c>
      <c r="C26" s="353"/>
      <c r="D26" s="270">
        <v>24972.911</v>
      </c>
      <c r="E26" s="291">
        <v>11110497664.936</v>
      </c>
      <c r="F26" s="291">
        <v>24403940.75</v>
      </c>
      <c r="G26" s="291">
        <v>11134901605.686</v>
      </c>
      <c r="H26" s="270">
        <v>147131.62499999997</v>
      </c>
      <c r="I26" s="291">
        <v>138857494197.77002</v>
      </c>
      <c r="J26" s="291">
        <v>10711172892.220001</v>
      </c>
      <c r="K26" s="291">
        <v>149568667089.99</v>
      </c>
      <c r="L26" s="270">
        <v>172104.536</v>
      </c>
      <c r="M26" s="291">
        <v>149967991862.70602</v>
      </c>
      <c r="N26" s="291">
        <v>10735576832.970001</v>
      </c>
      <c r="O26" s="292">
        <v>160703568695.676</v>
      </c>
    </row>
    <row r="27" spans="1:15" ht="19.5" customHeight="1">
      <c r="A27" s="278"/>
      <c r="B27" s="358" t="s">
        <v>887</v>
      </c>
      <c r="C27" s="353"/>
      <c r="D27" s="270">
        <f>SUM(D13:D15,D16:D23)</f>
        <v>18175.45</v>
      </c>
      <c r="E27" s="291">
        <f aca="true" t="shared" si="0" ref="E27:O27">SUM(E13:E15,E16:E23)</f>
        <v>24359166897.327</v>
      </c>
      <c r="F27" s="291">
        <f t="shared" si="0"/>
        <v>331346443.72</v>
      </c>
      <c r="G27" s="291">
        <f t="shared" si="0"/>
        <v>24690513341.046997</v>
      </c>
      <c r="H27" s="270">
        <f t="shared" si="0"/>
        <v>157365.75</v>
      </c>
      <c r="I27" s="291">
        <f t="shared" si="0"/>
        <v>49822303900.92</v>
      </c>
      <c r="J27" s="291">
        <f t="shared" si="0"/>
        <v>10394821986.96</v>
      </c>
      <c r="K27" s="291">
        <f t="shared" si="0"/>
        <v>60217125887.87999</v>
      </c>
      <c r="L27" s="270">
        <f t="shared" si="0"/>
        <v>175541.2</v>
      </c>
      <c r="M27" s="291">
        <f t="shared" si="0"/>
        <v>74181470798.24701</v>
      </c>
      <c r="N27" s="291">
        <f t="shared" si="0"/>
        <v>10726168430.68</v>
      </c>
      <c r="O27" s="292">
        <f t="shared" si="0"/>
        <v>84907639228.927</v>
      </c>
    </row>
    <row r="28" spans="1:15" ht="19.5" customHeight="1" thickBot="1">
      <c r="A28" s="286" t="s">
        <v>884</v>
      </c>
      <c r="B28" s="287"/>
      <c r="C28" s="287"/>
      <c r="D28" s="273">
        <f>SUM(D14:D16,D17:D24)</f>
        <v>44395.361000000004</v>
      </c>
      <c r="E28" s="293">
        <v>35469664562.263</v>
      </c>
      <c r="F28" s="293">
        <v>355750384.47</v>
      </c>
      <c r="G28" s="293">
        <v>35825414946.733</v>
      </c>
      <c r="H28" s="273">
        <v>304497.375</v>
      </c>
      <c r="I28" s="293">
        <v>188679798098.69003</v>
      </c>
      <c r="J28" s="293">
        <v>21105994879.18</v>
      </c>
      <c r="K28" s="293">
        <v>209785792977.87</v>
      </c>
      <c r="L28" s="273">
        <v>347645.736</v>
      </c>
      <c r="M28" s="293">
        <v>224149462660.95306</v>
      </c>
      <c r="N28" s="293">
        <v>21461745263.65</v>
      </c>
      <c r="O28" s="294">
        <v>245611207924.60303</v>
      </c>
    </row>
    <row r="30" spans="1:6" ht="12.75">
      <c r="A30" s="342" t="s">
        <v>1053</v>
      </c>
      <c r="B30" s="342"/>
      <c r="C30" s="342"/>
      <c r="D30" s="342"/>
      <c r="E30" s="342"/>
      <c r="F30" s="342"/>
    </row>
  </sheetData>
  <sheetProtection/>
  <mergeCells count="18">
    <mergeCell ref="B27:C27"/>
    <mergeCell ref="A30:F30"/>
    <mergeCell ref="A16:A23"/>
    <mergeCell ref="B8:B12"/>
    <mergeCell ref="B13:B15"/>
    <mergeCell ref="B16:B23"/>
    <mergeCell ref="A25:C25"/>
    <mergeCell ref="B26:C26"/>
    <mergeCell ref="A24:C24"/>
    <mergeCell ref="A4:O4"/>
    <mergeCell ref="A5:O5"/>
    <mergeCell ref="A6:A7"/>
    <mergeCell ref="B6:B7"/>
    <mergeCell ref="C6:C7"/>
    <mergeCell ref="D6:G6"/>
    <mergeCell ref="H6:K6"/>
    <mergeCell ref="L6:O6"/>
    <mergeCell ref="A8:A15"/>
  </mergeCells>
  <printOptions horizontalCentered="1"/>
  <pageMargins left="0.25" right="0.25" top="0.5" bottom="0.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6">
      <selection activeCell="A1" sqref="A1:M34"/>
    </sheetView>
  </sheetViews>
  <sheetFormatPr defaultColWidth="9.00390625" defaultRowHeight="12.75"/>
  <cols>
    <col min="1" max="1" width="13.00390625" style="0" bestFit="1" customWidth="1"/>
    <col min="2" max="2" width="8.50390625" style="0" customWidth="1"/>
    <col min="3" max="3" width="12.875" style="0" customWidth="1"/>
    <col min="4" max="4" width="11.75390625" style="0" customWidth="1"/>
    <col min="5" max="5" width="12.75390625" style="0" customWidth="1"/>
    <col min="6" max="6" width="9.625" style="0" customWidth="1"/>
    <col min="7" max="7" width="12.25390625" style="0" customWidth="1"/>
    <col min="8" max="8" width="12.125" style="0" customWidth="1"/>
    <col min="9" max="9" width="12.875" style="0" customWidth="1"/>
    <col min="10" max="10" width="8.25390625" style="0" customWidth="1"/>
    <col min="11" max="11" width="12.00390625" style="0" customWidth="1"/>
    <col min="12" max="12" width="12.25390625" style="0" customWidth="1"/>
    <col min="13" max="13" width="12.375" style="0" customWidth="1"/>
  </cols>
  <sheetData>
    <row r="2" spans="1:13" ht="15.75">
      <c r="A2" s="336" t="s">
        <v>912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6.5" thickBot="1">
      <c r="A3" s="337" t="s">
        <v>911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ht="16.5">
      <c r="A4" s="338" t="s">
        <v>21</v>
      </c>
      <c r="B4" s="340" t="s">
        <v>25</v>
      </c>
      <c r="C4" s="340"/>
      <c r="D4" s="340"/>
      <c r="E4" s="340"/>
      <c r="F4" s="340" t="s">
        <v>28</v>
      </c>
      <c r="G4" s="340"/>
      <c r="H4" s="340"/>
      <c r="I4" s="340"/>
      <c r="J4" s="340" t="s">
        <v>890</v>
      </c>
      <c r="K4" s="340"/>
      <c r="L4" s="340"/>
      <c r="M4" s="341"/>
    </row>
    <row r="5" spans="1:13" ht="39" customHeight="1" thickBot="1">
      <c r="A5" s="339"/>
      <c r="B5" s="218" t="s">
        <v>1027</v>
      </c>
      <c r="C5" s="218" t="s">
        <v>1026</v>
      </c>
      <c r="D5" s="218" t="s">
        <v>1056</v>
      </c>
      <c r="E5" s="218" t="s">
        <v>1057</v>
      </c>
      <c r="F5" s="218" t="s">
        <v>1028</v>
      </c>
      <c r="G5" s="218" t="s">
        <v>1026</v>
      </c>
      <c r="H5" s="218" t="s">
        <v>1056</v>
      </c>
      <c r="I5" s="218" t="s">
        <v>1057</v>
      </c>
      <c r="J5" s="218" t="s">
        <v>1027</v>
      </c>
      <c r="K5" s="218" t="s">
        <v>1026</v>
      </c>
      <c r="L5" s="218" t="s">
        <v>1056</v>
      </c>
      <c r="M5" s="219" t="s">
        <v>1057</v>
      </c>
    </row>
    <row r="6" spans="1:13" ht="15.75" customHeight="1">
      <c r="A6" s="295" t="s">
        <v>26</v>
      </c>
      <c r="B6" s="288"/>
      <c r="C6" s="289"/>
      <c r="D6" s="289"/>
      <c r="E6" s="289"/>
      <c r="F6" s="288">
        <v>450.9</v>
      </c>
      <c r="G6" s="289">
        <v>353830641.3199999</v>
      </c>
      <c r="H6" s="289">
        <v>60924754.64</v>
      </c>
      <c r="I6" s="289">
        <v>414755395.96</v>
      </c>
      <c r="J6" s="288">
        <v>450.9</v>
      </c>
      <c r="K6" s="289">
        <v>353830641.3199999</v>
      </c>
      <c r="L6" s="289">
        <v>60924754.64</v>
      </c>
      <c r="M6" s="290">
        <v>414755395.96</v>
      </c>
    </row>
    <row r="7" spans="1:13" ht="15.75" customHeight="1">
      <c r="A7" s="296" t="s">
        <v>880</v>
      </c>
      <c r="B7" s="264">
        <v>0.075</v>
      </c>
      <c r="C7" s="265"/>
      <c r="D7" s="265"/>
      <c r="E7" s="265"/>
      <c r="F7" s="264"/>
      <c r="G7" s="265"/>
      <c r="H7" s="265"/>
      <c r="I7" s="265"/>
      <c r="J7" s="264">
        <v>0.075</v>
      </c>
      <c r="K7" s="265"/>
      <c r="L7" s="265"/>
      <c r="M7" s="266"/>
    </row>
    <row r="8" spans="1:13" ht="15.75" customHeight="1">
      <c r="A8" s="296" t="s">
        <v>531</v>
      </c>
      <c r="B8" s="264">
        <v>0.625</v>
      </c>
      <c r="C8" s="265">
        <v>3216416.601</v>
      </c>
      <c r="D8" s="265">
        <v>0</v>
      </c>
      <c r="E8" s="265">
        <v>3216416.601</v>
      </c>
      <c r="F8" s="264">
        <v>451.7250000000001</v>
      </c>
      <c r="G8" s="265">
        <v>507361038.32</v>
      </c>
      <c r="H8" s="265">
        <v>23542157.91</v>
      </c>
      <c r="I8" s="265">
        <v>530903196.23</v>
      </c>
      <c r="J8" s="264">
        <v>452.3500000000001</v>
      </c>
      <c r="K8" s="265">
        <v>510577454.921</v>
      </c>
      <c r="L8" s="265">
        <v>23542157.91</v>
      </c>
      <c r="M8" s="266">
        <v>534119612.83100003</v>
      </c>
    </row>
    <row r="9" spans="1:13" ht="15.75" customHeight="1">
      <c r="A9" s="296" t="s">
        <v>466</v>
      </c>
      <c r="B9" s="264">
        <v>22.529</v>
      </c>
      <c r="C9" s="265">
        <v>14656950.086</v>
      </c>
      <c r="D9" s="265">
        <v>0</v>
      </c>
      <c r="E9" s="265">
        <v>14656950.086</v>
      </c>
      <c r="F9" s="264"/>
      <c r="G9" s="265"/>
      <c r="H9" s="265"/>
      <c r="I9" s="265"/>
      <c r="J9" s="264">
        <v>22.529</v>
      </c>
      <c r="K9" s="265">
        <v>14656950.086</v>
      </c>
      <c r="L9" s="265">
        <v>0</v>
      </c>
      <c r="M9" s="266">
        <v>14656950.086</v>
      </c>
    </row>
    <row r="10" spans="1:13" ht="15.75" customHeight="1">
      <c r="A10" s="296" t="s">
        <v>538</v>
      </c>
      <c r="B10" s="264">
        <v>3.334</v>
      </c>
      <c r="C10" s="265"/>
      <c r="D10" s="265"/>
      <c r="E10" s="265"/>
      <c r="F10" s="264">
        <v>12.808</v>
      </c>
      <c r="G10" s="265">
        <v>22200049.910000004</v>
      </c>
      <c r="H10" s="265">
        <v>0</v>
      </c>
      <c r="I10" s="265">
        <v>22200049.91</v>
      </c>
      <c r="J10" s="264">
        <v>16.142</v>
      </c>
      <c r="K10" s="265">
        <v>22200049.910000004</v>
      </c>
      <c r="L10" s="265">
        <v>0</v>
      </c>
      <c r="M10" s="266">
        <v>22200049.91</v>
      </c>
    </row>
    <row r="11" spans="1:13" ht="15.75" customHeight="1">
      <c r="A11" s="296" t="s">
        <v>540</v>
      </c>
      <c r="B11" s="264">
        <v>5.129</v>
      </c>
      <c r="C11" s="265"/>
      <c r="D11" s="265"/>
      <c r="E11" s="265"/>
      <c r="F11" s="264"/>
      <c r="G11" s="265"/>
      <c r="H11" s="265"/>
      <c r="I11" s="265"/>
      <c r="J11" s="264">
        <v>5.129</v>
      </c>
      <c r="K11" s="265"/>
      <c r="L11" s="265"/>
      <c r="M11" s="266"/>
    </row>
    <row r="12" spans="1:13" ht="15.75" customHeight="1">
      <c r="A12" s="296" t="s">
        <v>695</v>
      </c>
      <c r="B12" s="264">
        <v>17.497136363636365</v>
      </c>
      <c r="C12" s="265">
        <v>20212883.947000004</v>
      </c>
      <c r="D12" s="265">
        <v>0</v>
      </c>
      <c r="E12" s="265">
        <v>20212883.947000004</v>
      </c>
      <c r="F12" s="264">
        <v>14.586</v>
      </c>
      <c r="G12" s="265">
        <v>4038285.9999999995</v>
      </c>
      <c r="H12" s="265">
        <v>0</v>
      </c>
      <c r="I12" s="265">
        <v>4038286</v>
      </c>
      <c r="J12" s="264">
        <v>32.08313636363636</v>
      </c>
      <c r="K12" s="265">
        <v>24251169.947000004</v>
      </c>
      <c r="L12" s="265">
        <v>0</v>
      </c>
      <c r="M12" s="266">
        <v>24251169.947000004</v>
      </c>
    </row>
    <row r="13" spans="1:13" ht="15.75" customHeight="1">
      <c r="A13" s="296" t="s">
        <v>32</v>
      </c>
      <c r="B13" s="264">
        <v>16.776</v>
      </c>
      <c r="C13" s="265">
        <v>18452293.77</v>
      </c>
      <c r="D13" s="265">
        <v>930541</v>
      </c>
      <c r="E13" s="265">
        <v>19382834.77</v>
      </c>
      <c r="F13" s="264">
        <v>98.281</v>
      </c>
      <c r="G13" s="265">
        <v>67169373.36000001</v>
      </c>
      <c r="H13" s="265">
        <v>17786672.25</v>
      </c>
      <c r="I13" s="265">
        <v>84956045.61</v>
      </c>
      <c r="J13" s="264">
        <v>115.057</v>
      </c>
      <c r="K13" s="265">
        <v>85621667.13000001</v>
      </c>
      <c r="L13" s="265">
        <v>18717213.25</v>
      </c>
      <c r="M13" s="266">
        <v>104338880.38</v>
      </c>
    </row>
    <row r="14" spans="1:13" ht="15.75" customHeight="1">
      <c r="A14" s="296" t="s">
        <v>40</v>
      </c>
      <c r="B14" s="264">
        <v>16.796</v>
      </c>
      <c r="C14" s="265">
        <v>4535713.93</v>
      </c>
      <c r="D14" s="265">
        <v>1380591</v>
      </c>
      <c r="E14" s="265">
        <v>5916304.93</v>
      </c>
      <c r="F14" s="264">
        <v>631.024</v>
      </c>
      <c r="G14" s="265">
        <v>370202776.54</v>
      </c>
      <c r="H14" s="265">
        <v>100714980.19</v>
      </c>
      <c r="I14" s="265">
        <v>470917756.73</v>
      </c>
      <c r="J14" s="264">
        <v>647.82</v>
      </c>
      <c r="K14" s="265">
        <v>374738490.47</v>
      </c>
      <c r="L14" s="265">
        <v>102095571.19</v>
      </c>
      <c r="M14" s="266">
        <v>476834061.66</v>
      </c>
    </row>
    <row r="15" spans="1:13" ht="15.75" customHeight="1">
      <c r="A15" s="296" t="s">
        <v>38</v>
      </c>
      <c r="B15" s="264"/>
      <c r="C15" s="265"/>
      <c r="D15" s="265"/>
      <c r="E15" s="265"/>
      <c r="F15" s="264">
        <v>92.475</v>
      </c>
      <c r="G15" s="265">
        <v>85181596.02999999</v>
      </c>
      <c r="H15" s="265">
        <v>4929279.19</v>
      </c>
      <c r="I15" s="265">
        <v>90110875.22</v>
      </c>
      <c r="J15" s="264">
        <v>92.475</v>
      </c>
      <c r="K15" s="265">
        <v>85181596.02999999</v>
      </c>
      <c r="L15" s="265">
        <v>4929279.19</v>
      </c>
      <c r="M15" s="266">
        <v>90110875.22</v>
      </c>
    </row>
    <row r="16" spans="1:13" ht="15.75" customHeight="1">
      <c r="A16" s="296" t="s">
        <v>371</v>
      </c>
      <c r="B16" s="264"/>
      <c r="C16" s="265"/>
      <c r="D16" s="265"/>
      <c r="E16" s="265"/>
      <c r="F16" s="264">
        <v>500</v>
      </c>
      <c r="G16" s="265">
        <v>256000000</v>
      </c>
      <c r="H16" s="265">
        <v>0</v>
      </c>
      <c r="I16" s="265">
        <v>256000000</v>
      </c>
      <c r="J16" s="264">
        <v>500</v>
      </c>
      <c r="K16" s="265">
        <v>256000000</v>
      </c>
      <c r="L16" s="265">
        <v>0</v>
      </c>
      <c r="M16" s="266">
        <v>256000000</v>
      </c>
    </row>
    <row r="17" spans="1:13" ht="15.75" customHeight="1">
      <c r="A17" s="296" t="s">
        <v>43</v>
      </c>
      <c r="B17" s="264"/>
      <c r="C17" s="265"/>
      <c r="D17" s="265"/>
      <c r="E17" s="265"/>
      <c r="F17" s="264">
        <v>21.986</v>
      </c>
      <c r="G17" s="265">
        <v>2083809</v>
      </c>
      <c r="H17" s="265">
        <v>3327456</v>
      </c>
      <c r="I17" s="265">
        <v>5411265</v>
      </c>
      <c r="J17" s="264">
        <v>21.986</v>
      </c>
      <c r="K17" s="265">
        <v>2083809</v>
      </c>
      <c r="L17" s="265">
        <v>3327456</v>
      </c>
      <c r="M17" s="266">
        <v>5411265</v>
      </c>
    </row>
    <row r="18" spans="1:13" ht="15.75" customHeight="1">
      <c r="A18" s="296" t="s">
        <v>881</v>
      </c>
      <c r="B18" s="264">
        <v>49.45</v>
      </c>
      <c r="C18" s="265"/>
      <c r="D18" s="265"/>
      <c r="E18" s="265"/>
      <c r="F18" s="264">
        <v>12.903</v>
      </c>
      <c r="G18" s="265">
        <v>39313499.84</v>
      </c>
      <c r="H18" s="265">
        <v>0</v>
      </c>
      <c r="I18" s="265">
        <v>39313499.84</v>
      </c>
      <c r="J18" s="264">
        <v>62.353</v>
      </c>
      <c r="K18" s="265">
        <v>39313499.84</v>
      </c>
      <c r="L18" s="265">
        <v>0</v>
      </c>
      <c r="M18" s="266">
        <v>39313499.84</v>
      </c>
    </row>
    <row r="19" spans="1:13" ht="15.75" customHeight="1">
      <c r="A19" s="296" t="s">
        <v>874</v>
      </c>
      <c r="B19" s="264">
        <v>21.991999999999997</v>
      </c>
      <c r="C19" s="265">
        <v>3040148.519</v>
      </c>
      <c r="D19" s="265">
        <v>0</v>
      </c>
      <c r="E19" s="265">
        <v>3040148.519</v>
      </c>
      <c r="F19" s="264">
        <v>422.365</v>
      </c>
      <c r="G19" s="265">
        <v>126247000.95000003</v>
      </c>
      <c r="H19" s="265">
        <v>1506186.4500000002</v>
      </c>
      <c r="I19" s="265">
        <v>127753187.39999999</v>
      </c>
      <c r="J19" s="264">
        <v>444.357</v>
      </c>
      <c r="K19" s="265">
        <v>129287149.46900003</v>
      </c>
      <c r="L19" s="265">
        <v>1506186.4500000002</v>
      </c>
      <c r="M19" s="266">
        <v>130793335.91899998</v>
      </c>
    </row>
    <row r="20" spans="1:13" ht="15.75" customHeight="1">
      <c r="A20" s="296" t="s">
        <v>875</v>
      </c>
      <c r="B20" s="264">
        <v>1.613</v>
      </c>
      <c r="C20" s="265"/>
      <c r="D20" s="265"/>
      <c r="E20" s="265"/>
      <c r="F20" s="264">
        <v>3.226</v>
      </c>
      <c r="G20" s="265">
        <v>17604691.810000002</v>
      </c>
      <c r="H20" s="265">
        <v>390276.51</v>
      </c>
      <c r="I20" s="265">
        <v>17994968.32</v>
      </c>
      <c r="J20" s="264">
        <v>4.839</v>
      </c>
      <c r="K20" s="265">
        <v>17604691.810000002</v>
      </c>
      <c r="L20" s="265">
        <v>390276.51</v>
      </c>
      <c r="M20" s="266">
        <v>17994968.32</v>
      </c>
    </row>
    <row r="21" spans="1:13" ht="15.75" customHeight="1">
      <c r="A21" s="296" t="s">
        <v>876</v>
      </c>
      <c r="B21" s="264"/>
      <c r="C21" s="265"/>
      <c r="D21" s="265"/>
      <c r="E21" s="265"/>
      <c r="F21" s="264">
        <v>25.496000000000002</v>
      </c>
      <c r="G21" s="265">
        <v>30373834.110000003</v>
      </c>
      <c r="H21" s="265">
        <v>812090.67</v>
      </c>
      <c r="I21" s="265">
        <v>31185924.78</v>
      </c>
      <c r="J21" s="264">
        <v>25.496000000000002</v>
      </c>
      <c r="K21" s="265">
        <v>30373834.110000003</v>
      </c>
      <c r="L21" s="265">
        <v>812090.67</v>
      </c>
      <c r="M21" s="266">
        <v>31185924.78</v>
      </c>
    </row>
    <row r="22" spans="1:13" ht="15.75" customHeight="1">
      <c r="A22" s="296" t="s">
        <v>882</v>
      </c>
      <c r="B22" s="264">
        <v>0.549</v>
      </c>
      <c r="C22" s="265">
        <v>3468163.2309999997</v>
      </c>
      <c r="D22" s="265">
        <v>0</v>
      </c>
      <c r="E22" s="265">
        <v>3468163.2309999997</v>
      </c>
      <c r="F22" s="264"/>
      <c r="G22" s="265"/>
      <c r="H22" s="265"/>
      <c r="I22" s="265"/>
      <c r="J22" s="264">
        <v>0.549</v>
      </c>
      <c r="K22" s="265">
        <v>3468163.2309999997</v>
      </c>
      <c r="L22" s="265">
        <v>0</v>
      </c>
      <c r="M22" s="266">
        <v>3468163.2309999997</v>
      </c>
    </row>
    <row r="23" spans="1:13" ht="15.75" customHeight="1">
      <c r="A23" s="296" t="s">
        <v>877</v>
      </c>
      <c r="B23" s="264">
        <v>5.376</v>
      </c>
      <c r="C23" s="265">
        <v>3383500</v>
      </c>
      <c r="D23" s="265">
        <v>0</v>
      </c>
      <c r="E23" s="265">
        <v>3383500</v>
      </c>
      <c r="F23" s="264"/>
      <c r="G23" s="265"/>
      <c r="H23" s="265"/>
      <c r="I23" s="265"/>
      <c r="J23" s="264">
        <v>5.376</v>
      </c>
      <c r="K23" s="265">
        <v>3383500</v>
      </c>
      <c r="L23" s="265">
        <v>0</v>
      </c>
      <c r="M23" s="266">
        <v>3383500</v>
      </c>
    </row>
    <row r="24" spans="1:13" ht="15.75" customHeight="1">
      <c r="A24" s="296" t="s">
        <v>44</v>
      </c>
      <c r="B24" s="264"/>
      <c r="C24" s="265"/>
      <c r="D24" s="265"/>
      <c r="E24" s="265"/>
      <c r="F24" s="264">
        <v>16.061999999999998</v>
      </c>
      <c r="G24" s="265">
        <v>8286064.68</v>
      </c>
      <c r="H24" s="265">
        <v>0</v>
      </c>
      <c r="I24" s="265">
        <v>8286064.68</v>
      </c>
      <c r="J24" s="264">
        <v>16.061999999999998</v>
      </c>
      <c r="K24" s="265">
        <v>8286064.68</v>
      </c>
      <c r="L24" s="265">
        <v>0</v>
      </c>
      <c r="M24" s="266">
        <v>8286064.68</v>
      </c>
    </row>
    <row r="25" spans="1:13" ht="15.75" customHeight="1">
      <c r="A25" s="296" t="s">
        <v>878</v>
      </c>
      <c r="B25" s="264">
        <v>19.218</v>
      </c>
      <c r="C25" s="265"/>
      <c r="D25" s="265"/>
      <c r="E25" s="265"/>
      <c r="F25" s="264">
        <v>20.333</v>
      </c>
      <c r="G25" s="265">
        <v>61197596.89</v>
      </c>
      <c r="H25" s="265">
        <v>0</v>
      </c>
      <c r="I25" s="265">
        <v>61197596.89</v>
      </c>
      <c r="J25" s="264">
        <v>39.551</v>
      </c>
      <c r="K25" s="265">
        <v>61197596.89</v>
      </c>
      <c r="L25" s="265">
        <v>0</v>
      </c>
      <c r="M25" s="266">
        <v>61197596.89</v>
      </c>
    </row>
    <row r="26" spans="1:13" ht="15.75" customHeight="1">
      <c r="A26" s="296" t="s">
        <v>879</v>
      </c>
      <c r="B26" s="264">
        <v>11</v>
      </c>
      <c r="C26" s="265"/>
      <c r="D26" s="265"/>
      <c r="E26" s="265"/>
      <c r="F26" s="264"/>
      <c r="G26" s="265"/>
      <c r="H26" s="265"/>
      <c r="I26" s="265"/>
      <c r="J26" s="264">
        <v>11</v>
      </c>
      <c r="K26" s="265"/>
      <c r="L26" s="265"/>
      <c r="M26" s="266"/>
    </row>
    <row r="27" spans="1:13" ht="15.75" customHeight="1">
      <c r="A27" s="296" t="s">
        <v>46</v>
      </c>
      <c r="B27" s="264">
        <v>82.71100000000001</v>
      </c>
      <c r="C27" s="265">
        <v>189187511.531</v>
      </c>
      <c r="D27" s="265">
        <v>0</v>
      </c>
      <c r="E27" s="265">
        <v>189187511.531</v>
      </c>
      <c r="F27" s="264"/>
      <c r="G27" s="265"/>
      <c r="H27" s="265"/>
      <c r="I27" s="265"/>
      <c r="J27" s="264">
        <v>82.71100000000001</v>
      </c>
      <c r="K27" s="265">
        <v>189187511.531</v>
      </c>
      <c r="L27" s="265">
        <v>0</v>
      </c>
      <c r="M27" s="266">
        <v>189187511.531</v>
      </c>
    </row>
    <row r="28" spans="1:13" ht="15.75" customHeight="1">
      <c r="A28" s="296" t="s">
        <v>480</v>
      </c>
      <c r="B28" s="264">
        <v>7.643000000000001</v>
      </c>
      <c r="C28" s="265"/>
      <c r="D28" s="265"/>
      <c r="E28" s="265"/>
      <c r="F28" s="264"/>
      <c r="G28" s="265"/>
      <c r="H28" s="265"/>
      <c r="I28" s="265"/>
      <c r="J28" s="264">
        <v>7.643000000000001</v>
      </c>
      <c r="K28" s="265"/>
      <c r="L28" s="265"/>
      <c r="M28" s="266"/>
    </row>
    <row r="29" spans="1:13" ht="15.75" customHeight="1">
      <c r="A29" s="296" t="s">
        <v>430</v>
      </c>
      <c r="B29" s="264">
        <v>2</v>
      </c>
      <c r="C29" s="265">
        <v>4209217.3100000005</v>
      </c>
      <c r="D29" s="265">
        <v>0</v>
      </c>
      <c r="E29" s="265">
        <v>4209217.3100000005</v>
      </c>
      <c r="F29" s="264"/>
      <c r="G29" s="265"/>
      <c r="H29" s="265"/>
      <c r="I29" s="265"/>
      <c r="J29" s="264">
        <v>2</v>
      </c>
      <c r="K29" s="265">
        <v>4209217.3100000005</v>
      </c>
      <c r="L29" s="265">
        <v>0</v>
      </c>
      <c r="M29" s="266">
        <v>4209217.3100000005</v>
      </c>
    </row>
    <row r="30" spans="1:13" ht="15.75" customHeight="1">
      <c r="A30" s="296" t="s">
        <v>60</v>
      </c>
      <c r="B30" s="264">
        <v>179.652</v>
      </c>
      <c r="C30" s="265">
        <v>100875362.53</v>
      </c>
      <c r="D30" s="265">
        <v>1301430</v>
      </c>
      <c r="E30" s="265">
        <v>102176792.53</v>
      </c>
      <c r="F30" s="264"/>
      <c r="G30" s="265"/>
      <c r="H30" s="265"/>
      <c r="I30" s="265"/>
      <c r="J30" s="264">
        <v>179.652</v>
      </c>
      <c r="K30" s="265">
        <v>100875362.53</v>
      </c>
      <c r="L30" s="265">
        <v>1301430</v>
      </c>
      <c r="M30" s="266">
        <v>102176792.53</v>
      </c>
    </row>
    <row r="31" spans="1:13" ht="15.75" customHeight="1">
      <c r="A31" s="296" t="s">
        <v>873</v>
      </c>
      <c r="B31" s="264"/>
      <c r="C31" s="265"/>
      <c r="D31" s="265"/>
      <c r="E31" s="265"/>
      <c r="F31" s="264">
        <v>500</v>
      </c>
      <c r="G31" s="265"/>
      <c r="H31" s="265"/>
      <c r="I31" s="265"/>
      <c r="J31" s="264">
        <v>500</v>
      </c>
      <c r="K31" s="265"/>
      <c r="L31" s="265"/>
      <c r="M31" s="266"/>
    </row>
    <row r="32" spans="1:13" ht="15.75" customHeight="1" thickBot="1">
      <c r="A32" s="279" t="s">
        <v>884</v>
      </c>
      <c r="B32" s="273">
        <v>463.9651363636363</v>
      </c>
      <c r="C32" s="274">
        <v>365238161.45500004</v>
      </c>
      <c r="D32" s="274">
        <v>3612562</v>
      </c>
      <c r="E32" s="274">
        <v>368850723.45500004</v>
      </c>
      <c r="F32" s="273">
        <v>3274.17</v>
      </c>
      <c r="G32" s="274">
        <v>1951090258.7599998</v>
      </c>
      <c r="H32" s="274">
        <v>213933853.80999997</v>
      </c>
      <c r="I32" s="274">
        <v>2165024112.57</v>
      </c>
      <c r="J32" s="273">
        <v>3738.135136363637</v>
      </c>
      <c r="K32" s="274">
        <v>2316328420.215</v>
      </c>
      <c r="L32" s="274">
        <v>217546415.80999997</v>
      </c>
      <c r="M32" s="275">
        <v>2533874836.0249996</v>
      </c>
    </row>
    <row r="34" spans="1:6" ht="12.75">
      <c r="A34" s="342" t="s">
        <v>1053</v>
      </c>
      <c r="B34" s="342"/>
      <c r="C34" s="342"/>
      <c r="D34" s="342"/>
      <c r="E34" s="342"/>
      <c r="F34" s="342"/>
    </row>
  </sheetData>
  <sheetProtection/>
  <mergeCells count="7">
    <mergeCell ref="A34:F34"/>
    <mergeCell ref="A2:M2"/>
    <mergeCell ref="A3:M3"/>
    <mergeCell ref="A4:A5"/>
    <mergeCell ref="B4:E4"/>
    <mergeCell ref="F4:I4"/>
    <mergeCell ref="J4:M4"/>
  </mergeCells>
  <printOptions horizontalCentered="1"/>
  <pageMargins left="0.25" right="0.25" top="0.5" bottom="0.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A2" sqref="A2:M32"/>
    </sheetView>
  </sheetViews>
  <sheetFormatPr defaultColWidth="9.00390625" defaultRowHeight="12.75"/>
  <cols>
    <col min="1" max="1" width="13.00390625" style="0" bestFit="1" customWidth="1"/>
    <col min="2" max="9" width="20.125" style="0" bestFit="1" customWidth="1"/>
    <col min="10" max="10" width="21.25390625" style="0" bestFit="1" customWidth="1"/>
    <col min="11" max="11" width="26.375" style="0" bestFit="1" customWidth="1"/>
    <col min="12" max="12" width="23.25390625" style="0" bestFit="1" customWidth="1"/>
    <col min="13" max="13" width="18.125" style="0" bestFit="1" customWidth="1"/>
    <col min="14" max="15" width="19.125" style="0" customWidth="1"/>
  </cols>
  <sheetData>
    <row r="3" spans="1:13" ht="12">
      <c r="A3" s="247"/>
      <c r="B3" s="251" t="s">
        <v>11</v>
      </c>
      <c r="C3" s="262" t="s">
        <v>979</v>
      </c>
      <c r="D3" s="248"/>
      <c r="E3" s="248"/>
      <c r="F3" s="248"/>
      <c r="G3" s="248"/>
      <c r="H3" s="248"/>
      <c r="I3" s="248"/>
      <c r="J3" s="248"/>
      <c r="K3" s="248"/>
      <c r="L3" s="248"/>
      <c r="M3" s="249"/>
    </row>
    <row r="4" spans="1:13" ht="12">
      <c r="A4" s="250"/>
      <c r="B4" s="247" t="s">
        <v>25</v>
      </c>
      <c r="C4" s="248"/>
      <c r="D4" s="248"/>
      <c r="E4" s="248"/>
      <c r="F4" s="247" t="s">
        <v>28</v>
      </c>
      <c r="G4" s="248"/>
      <c r="H4" s="248"/>
      <c r="I4" s="248"/>
      <c r="J4" s="247" t="s">
        <v>1051</v>
      </c>
      <c r="K4" s="247" t="s">
        <v>1049</v>
      </c>
      <c r="L4" s="247" t="s">
        <v>1047</v>
      </c>
      <c r="M4" s="255" t="s">
        <v>1045</v>
      </c>
    </row>
    <row r="5" spans="1:13" ht="12">
      <c r="A5" s="251" t="s">
        <v>21</v>
      </c>
      <c r="B5" s="247" t="s">
        <v>1052</v>
      </c>
      <c r="C5" s="254" t="s">
        <v>1050</v>
      </c>
      <c r="D5" s="254" t="s">
        <v>1048</v>
      </c>
      <c r="E5" s="254" t="s">
        <v>1046</v>
      </c>
      <c r="F5" s="247" t="s">
        <v>1052</v>
      </c>
      <c r="G5" s="254" t="s">
        <v>1050</v>
      </c>
      <c r="H5" s="254" t="s">
        <v>1048</v>
      </c>
      <c r="I5" s="254" t="s">
        <v>1046</v>
      </c>
      <c r="J5" s="250"/>
      <c r="K5" s="250"/>
      <c r="L5" s="250"/>
      <c r="M5" s="263"/>
    </row>
    <row r="6" spans="1:13" ht="12">
      <c r="A6" s="247" t="s">
        <v>26</v>
      </c>
      <c r="B6" s="256"/>
      <c r="C6" s="257"/>
      <c r="D6" s="257"/>
      <c r="E6" s="257"/>
      <c r="F6" s="256">
        <v>450.9</v>
      </c>
      <c r="G6" s="257">
        <v>353830641.3199999</v>
      </c>
      <c r="H6" s="257">
        <v>60924754.64</v>
      </c>
      <c r="I6" s="257">
        <v>414755395.96</v>
      </c>
      <c r="J6" s="256">
        <v>450.9</v>
      </c>
      <c r="K6" s="256">
        <v>353830641.3199999</v>
      </c>
      <c r="L6" s="256">
        <v>60924754.64</v>
      </c>
      <c r="M6" s="267">
        <v>414755395.96</v>
      </c>
    </row>
    <row r="7" spans="1:13" ht="12">
      <c r="A7" s="252" t="s">
        <v>880</v>
      </c>
      <c r="B7" s="258">
        <v>0.075</v>
      </c>
      <c r="C7" s="259"/>
      <c r="D7" s="259"/>
      <c r="E7" s="259"/>
      <c r="F7" s="258"/>
      <c r="G7" s="259"/>
      <c r="H7" s="259"/>
      <c r="I7" s="259"/>
      <c r="J7" s="258">
        <v>0.075</v>
      </c>
      <c r="K7" s="258"/>
      <c r="L7" s="258"/>
      <c r="M7" s="268"/>
    </row>
    <row r="8" spans="1:13" ht="12">
      <c r="A8" s="252" t="s">
        <v>531</v>
      </c>
      <c r="B8" s="258">
        <v>0.625</v>
      </c>
      <c r="C8" s="259">
        <v>3216416.601</v>
      </c>
      <c r="D8" s="259">
        <v>0</v>
      </c>
      <c r="E8" s="259">
        <v>3216416.601</v>
      </c>
      <c r="F8" s="258">
        <v>451.7250000000001</v>
      </c>
      <c r="G8" s="259">
        <v>507361038.32</v>
      </c>
      <c r="H8" s="259">
        <v>23542157.91</v>
      </c>
      <c r="I8" s="259">
        <v>530903196.23</v>
      </c>
      <c r="J8" s="258">
        <v>452.3500000000001</v>
      </c>
      <c r="K8" s="258">
        <v>510577454.921</v>
      </c>
      <c r="L8" s="258">
        <v>23542157.91</v>
      </c>
      <c r="M8" s="268">
        <v>534119612.83100003</v>
      </c>
    </row>
    <row r="9" spans="1:13" ht="12">
      <c r="A9" s="252" t="s">
        <v>466</v>
      </c>
      <c r="B9" s="258">
        <v>22.529</v>
      </c>
      <c r="C9" s="259">
        <v>14656950.086</v>
      </c>
      <c r="D9" s="259">
        <v>0</v>
      </c>
      <c r="E9" s="259">
        <v>14656950.086</v>
      </c>
      <c r="F9" s="258"/>
      <c r="G9" s="259"/>
      <c r="H9" s="259"/>
      <c r="I9" s="259"/>
      <c r="J9" s="258">
        <v>22.529</v>
      </c>
      <c r="K9" s="258">
        <v>14656950.086</v>
      </c>
      <c r="L9" s="258">
        <v>0</v>
      </c>
      <c r="M9" s="268">
        <v>14656950.086</v>
      </c>
    </row>
    <row r="10" spans="1:13" ht="12">
      <c r="A10" s="252" t="s">
        <v>538</v>
      </c>
      <c r="B10" s="258">
        <v>3.334</v>
      </c>
      <c r="C10" s="259"/>
      <c r="D10" s="259"/>
      <c r="E10" s="259"/>
      <c r="F10" s="258">
        <v>12.808</v>
      </c>
      <c r="G10" s="259">
        <v>22200049.910000004</v>
      </c>
      <c r="H10" s="259">
        <v>0</v>
      </c>
      <c r="I10" s="259">
        <v>22200049.91</v>
      </c>
      <c r="J10" s="258">
        <v>16.142</v>
      </c>
      <c r="K10" s="258">
        <v>22200049.910000004</v>
      </c>
      <c r="L10" s="258">
        <v>0</v>
      </c>
      <c r="M10" s="268">
        <v>22200049.91</v>
      </c>
    </row>
    <row r="11" spans="1:13" ht="12">
      <c r="A11" s="252" t="s">
        <v>540</v>
      </c>
      <c r="B11" s="258">
        <v>5.129</v>
      </c>
      <c r="C11" s="259"/>
      <c r="D11" s="259"/>
      <c r="E11" s="259"/>
      <c r="F11" s="258"/>
      <c r="G11" s="259"/>
      <c r="H11" s="259"/>
      <c r="I11" s="259"/>
      <c r="J11" s="258">
        <v>5.129</v>
      </c>
      <c r="K11" s="258"/>
      <c r="L11" s="258"/>
      <c r="M11" s="268"/>
    </row>
    <row r="12" spans="1:13" ht="12">
      <c r="A12" s="252" t="s">
        <v>695</v>
      </c>
      <c r="B12" s="258">
        <v>17.497136363636365</v>
      </c>
      <c r="C12" s="259">
        <v>20212883.947000004</v>
      </c>
      <c r="D12" s="259">
        <v>0</v>
      </c>
      <c r="E12" s="259">
        <v>20212883.947000004</v>
      </c>
      <c r="F12" s="258">
        <v>14.586</v>
      </c>
      <c r="G12" s="259">
        <v>4038285.9999999995</v>
      </c>
      <c r="H12" s="259">
        <v>0</v>
      </c>
      <c r="I12" s="259">
        <v>4038286</v>
      </c>
      <c r="J12" s="258">
        <v>32.08313636363636</v>
      </c>
      <c r="K12" s="258">
        <v>24251169.947000004</v>
      </c>
      <c r="L12" s="258">
        <v>0</v>
      </c>
      <c r="M12" s="268">
        <v>24251169.947000004</v>
      </c>
    </row>
    <row r="13" spans="1:13" ht="12">
      <c r="A13" s="252" t="s">
        <v>32</v>
      </c>
      <c r="B13" s="258">
        <v>16.776</v>
      </c>
      <c r="C13" s="259">
        <v>18452293.77</v>
      </c>
      <c r="D13" s="259">
        <v>930541</v>
      </c>
      <c r="E13" s="259">
        <v>19382834.77</v>
      </c>
      <c r="F13" s="258">
        <v>98.281</v>
      </c>
      <c r="G13" s="259">
        <v>67169373.36000001</v>
      </c>
      <c r="H13" s="259">
        <v>17786672.25</v>
      </c>
      <c r="I13" s="259">
        <v>84956045.61</v>
      </c>
      <c r="J13" s="258">
        <v>115.057</v>
      </c>
      <c r="K13" s="258">
        <v>85621667.13000001</v>
      </c>
      <c r="L13" s="258">
        <v>18717213.25</v>
      </c>
      <c r="M13" s="268">
        <v>104338880.38</v>
      </c>
    </row>
    <row r="14" spans="1:13" ht="12">
      <c r="A14" s="252" t="s">
        <v>40</v>
      </c>
      <c r="B14" s="258">
        <v>16.796</v>
      </c>
      <c r="C14" s="259">
        <v>4535713.93</v>
      </c>
      <c r="D14" s="259">
        <v>1380591</v>
      </c>
      <c r="E14" s="259">
        <v>5916304.93</v>
      </c>
      <c r="F14" s="258">
        <v>631.024</v>
      </c>
      <c r="G14" s="259">
        <v>370202776.54</v>
      </c>
      <c r="H14" s="259">
        <v>100714980.19</v>
      </c>
      <c r="I14" s="259">
        <v>470917756.73</v>
      </c>
      <c r="J14" s="258">
        <v>647.82</v>
      </c>
      <c r="K14" s="258">
        <v>374738490.47</v>
      </c>
      <c r="L14" s="258">
        <v>102095571.19</v>
      </c>
      <c r="M14" s="268">
        <v>476834061.66</v>
      </c>
    </row>
    <row r="15" spans="1:13" ht="12">
      <c r="A15" s="252" t="s">
        <v>38</v>
      </c>
      <c r="B15" s="258"/>
      <c r="C15" s="259"/>
      <c r="D15" s="259"/>
      <c r="E15" s="259"/>
      <c r="F15" s="258">
        <v>92.475</v>
      </c>
      <c r="G15" s="259">
        <v>85181596.02999999</v>
      </c>
      <c r="H15" s="259">
        <v>4929279.19</v>
      </c>
      <c r="I15" s="259">
        <v>90110875.22</v>
      </c>
      <c r="J15" s="258">
        <v>92.475</v>
      </c>
      <c r="K15" s="258">
        <v>85181596.02999999</v>
      </c>
      <c r="L15" s="258">
        <v>4929279.19</v>
      </c>
      <c r="M15" s="268">
        <v>90110875.22</v>
      </c>
    </row>
    <row r="16" spans="1:13" ht="12">
      <c r="A16" s="252" t="s">
        <v>371</v>
      </c>
      <c r="B16" s="258"/>
      <c r="C16" s="259"/>
      <c r="D16" s="259"/>
      <c r="E16" s="259"/>
      <c r="F16" s="258">
        <v>500</v>
      </c>
      <c r="G16" s="259">
        <v>256000000</v>
      </c>
      <c r="H16" s="259">
        <v>0</v>
      </c>
      <c r="I16" s="259">
        <v>256000000</v>
      </c>
      <c r="J16" s="258">
        <v>500</v>
      </c>
      <c r="K16" s="258">
        <v>256000000</v>
      </c>
      <c r="L16" s="258">
        <v>0</v>
      </c>
      <c r="M16" s="268">
        <v>256000000</v>
      </c>
    </row>
    <row r="17" spans="1:13" ht="12">
      <c r="A17" s="252" t="s">
        <v>43</v>
      </c>
      <c r="B17" s="258"/>
      <c r="C17" s="259"/>
      <c r="D17" s="259"/>
      <c r="E17" s="259"/>
      <c r="F17" s="258">
        <v>21.986</v>
      </c>
      <c r="G17" s="259">
        <v>2083809</v>
      </c>
      <c r="H17" s="259">
        <v>3327456</v>
      </c>
      <c r="I17" s="259">
        <v>5411265</v>
      </c>
      <c r="J17" s="258">
        <v>21.986</v>
      </c>
      <c r="K17" s="258">
        <v>2083809</v>
      </c>
      <c r="L17" s="258">
        <v>3327456</v>
      </c>
      <c r="M17" s="268">
        <v>5411265</v>
      </c>
    </row>
    <row r="18" spans="1:13" ht="12">
      <c r="A18" s="252" t="s">
        <v>881</v>
      </c>
      <c r="B18" s="258">
        <v>49.45</v>
      </c>
      <c r="C18" s="259"/>
      <c r="D18" s="259"/>
      <c r="E18" s="259"/>
      <c r="F18" s="258">
        <v>12.903</v>
      </c>
      <c r="G18" s="259">
        <v>39313499.84</v>
      </c>
      <c r="H18" s="259">
        <v>0</v>
      </c>
      <c r="I18" s="259">
        <v>39313499.84</v>
      </c>
      <c r="J18" s="258">
        <v>62.353</v>
      </c>
      <c r="K18" s="258">
        <v>39313499.84</v>
      </c>
      <c r="L18" s="258">
        <v>0</v>
      </c>
      <c r="M18" s="268">
        <v>39313499.84</v>
      </c>
    </row>
    <row r="19" spans="1:13" ht="12">
      <c r="A19" s="252" t="s">
        <v>874</v>
      </c>
      <c r="B19" s="258">
        <v>21.991999999999997</v>
      </c>
      <c r="C19" s="259">
        <v>3040148.519</v>
      </c>
      <c r="D19" s="259">
        <v>0</v>
      </c>
      <c r="E19" s="259">
        <v>3040148.519</v>
      </c>
      <c r="F19" s="258">
        <v>422.365</v>
      </c>
      <c r="G19" s="259">
        <v>126247000.95000003</v>
      </c>
      <c r="H19" s="259">
        <v>1506186.4500000002</v>
      </c>
      <c r="I19" s="259">
        <v>127753187.39999999</v>
      </c>
      <c r="J19" s="258">
        <v>444.357</v>
      </c>
      <c r="K19" s="258">
        <v>129287149.46900003</v>
      </c>
      <c r="L19" s="258">
        <v>1506186.4500000002</v>
      </c>
      <c r="M19" s="268">
        <v>130793335.91899998</v>
      </c>
    </row>
    <row r="20" spans="1:13" ht="12">
      <c r="A20" s="252" t="s">
        <v>875</v>
      </c>
      <c r="B20" s="258">
        <v>1.613</v>
      </c>
      <c r="C20" s="259"/>
      <c r="D20" s="259"/>
      <c r="E20" s="259"/>
      <c r="F20" s="258">
        <v>3.226</v>
      </c>
      <c r="G20" s="259">
        <v>17604691.810000002</v>
      </c>
      <c r="H20" s="259">
        <v>390276.51</v>
      </c>
      <c r="I20" s="259">
        <v>17994968.32</v>
      </c>
      <c r="J20" s="258">
        <v>4.839</v>
      </c>
      <c r="K20" s="258">
        <v>17604691.810000002</v>
      </c>
      <c r="L20" s="258">
        <v>390276.51</v>
      </c>
      <c r="M20" s="268">
        <v>17994968.32</v>
      </c>
    </row>
    <row r="21" spans="1:13" ht="12">
      <c r="A21" s="252" t="s">
        <v>876</v>
      </c>
      <c r="B21" s="258"/>
      <c r="C21" s="259"/>
      <c r="D21" s="259"/>
      <c r="E21" s="259"/>
      <c r="F21" s="258">
        <v>25.496000000000002</v>
      </c>
      <c r="G21" s="259">
        <v>30373834.110000003</v>
      </c>
      <c r="H21" s="259">
        <v>812090.67</v>
      </c>
      <c r="I21" s="259">
        <v>31185924.78</v>
      </c>
      <c r="J21" s="258">
        <v>25.496000000000002</v>
      </c>
      <c r="K21" s="258">
        <v>30373834.110000003</v>
      </c>
      <c r="L21" s="258">
        <v>812090.67</v>
      </c>
      <c r="M21" s="268">
        <v>31185924.78</v>
      </c>
    </row>
    <row r="22" spans="1:13" ht="12">
      <c r="A22" s="252" t="s">
        <v>882</v>
      </c>
      <c r="B22" s="258">
        <v>0.549</v>
      </c>
      <c r="C22" s="259">
        <v>3468163.2309999997</v>
      </c>
      <c r="D22" s="259">
        <v>0</v>
      </c>
      <c r="E22" s="259">
        <v>3468163.2309999997</v>
      </c>
      <c r="F22" s="258"/>
      <c r="G22" s="259"/>
      <c r="H22" s="259"/>
      <c r="I22" s="259"/>
      <c r="J22" s="258">
        <v>0.549</v>
      </c>
      <c r="K22" s="258">
        <v>3468163.2309999997</v>
      </c>
      <c r="L22" s="258">
        <v>0</v>
      </c>
      <c r="M22" s="268">
        <v>3468163.2309999997</v>
      </c>
    </row>
    <row r="23" spans="1:13" ht="12">
      <c r="A23" s="252" t="s">
        <v>877</v>
      </c>
      <c r="B23" s="258">
        <v>5.376</v>
      </c>
      <c r="C23" s="259">
        <v>3383500</v>
      </c>
      <c r="D23" s="259">
        <v>0</v>
      </c>
      <c r="E23" s="259">
        <v>3383500</v>
      </c>
      <c r="F23" s="258"/>
      <c r="G23" s="259"/>
      <c r="H23" s="259"/>
      <c r="I23" s="259"/>
      <c r="J23" s="258">
        <v>5.376</v>
      </c>
      <c r="K23" s="258">
        <v>3383500</v>
      </c>
      <c r="L23" s="258">
        <v>0</v>
      </c>
      <c r="M23" s="268">
        <v>3383500</v>
      </c>
    </row>
    <row r="24" spans="1:13" ht="12">
      <c r="A24" s="252" t="s">
        <v>44</v>
      </c>
      <c r="B24" s="258"/>
      <c r="C24" s="259"/>
      <c r="D24" s="259"/>
      <c r="E24" s="259"/>
      <c r="F24" s="258">
        <v>16.061999999999998</v>
      </c>
      <c r="G24" s="259">
        <v>8286064.68</v>
      </c>
      <c r="H24" s="259">
        <v>0</v>
      </c>
      <c r="I24" s="259">
        <v>8286064.68</v>
      </c>
      <c r="J24" s="258">
        <v>16.061999999999998</v>
      </c>
      <c r="K24" s="258">
        <v>8286064.68</v>
      </c>
      <c r="L24" s="258">
        <v>0</v>
      </c>
      <c r="M24" s="268">
        <v>8286064.68</v>
      </c>
    </row>
    <row r="25" spans="1:13" ht="12">
      <c r="A25" s="252" t="s">
        <v>878</v>
      </c>
      <c r="B25" s="258">
        <v>19.218</v>
      </c>
      <c r="C25" s="259"/>
      <c r="D25" s="259"/>
      <c r="E25" s="259"/>
      <c r="F25" s="258">
        <v>20.333</v>
      </c>
      <c r="G25" s="259">
        <v>61197596.89</v>
      </c>
      <c r="H25" s="259">
        <v>0</v>
      </c>
      <c r="I25" s="259">
        <v>61197596.89</v>
      </c>
      <c r="J25" s="258">
        <v>39.551</v>
      </c>
      <c r="K25" s="258">
        <v>61197596.89</v>
      </c>
      <c r="L25" s="258">
        <v>0</v>
      </c>
      <c r="M25" s="268">
        <v>61197596.89</v>
      </c>
    </row>
    <row r="26" spans="1:13" ht="12">
      <c r="A26" s="252" t="s">
        <v>879</v>
      </c>
      <c r="B26" s="258">
        <v>11</v>
      </c>
      <c r="C26" s="259"/>
      <c r="D26" s="259"/>
      <c r="E26" s="259"/>
      <c r="F26" s="258"/>
      <c r="G26" s="259"/>
      <c r="H26" s="259"/>
      <c r="I26" s="259"/>
      <c r="J26" s="258">
        <v>11</v>
      </c>
      <c r="K26" s="258"/>
      <c r="L26" s="258"/>
      <c r="M26" s="268"/>
    </row>
    <row r="27" spans="1:13" ht="12">
      <c r="A27" s="252" t="s">
        <v>46</v>
      </c>
      <c r="B27" s="258">
        <v>82.71100000000001</v>
      </c>
      <c r="C27" s="259">
        <v>189187511.531</v>
      </c>
      <c r="D27" s="259">
        <v>0</v>
      </c>
      <c r="E27" s="259">
        <v>189187511.531</v>
      </c>
      <c r="F27" s="258"/>
      <c r="G27" s="259"/>
      <c r="H27" s="259"/>
      <c r="I27" s="259"/>
      <c r="J27" s="258">
        <v>82.71100000000001</v>
      </c>
      <c r="K27" s="258">
        <v>189187511.531</v>
      </c>
      <c r="L27" s="258">
        <v>0</v>
      </c>
      <c r="M27" s="268">
        <v>189187511.531</v>
      </c>
    </row>
    <row r="28" spans="1:13" ht="12">
      <c r="A28" s="252" t="s">
        <v>480</v>
      </c>
      <c r="B28" s="258">
        <v>7.643000000000001</v>
      </c>
      <c r="C28" s="259"/>
      <c r="D28" s="259"/>
      <c r="E28" s="259"/>
      <c r="F28" s="258"/>
      <c r="G28" s="259"/>
      <c r="H28" s="259"/>
      <c r="I28" s="259"/>
      <c r="J28" s="258">
        <v>7.643000000000001</v>
      </c>
      <c r="K28" s="258"/>
      <c r="L28" s="258"/>
      <c r="M28" s="268"/>
    </row>
    <row r="29" spans="1:13" ht="12">
      <c r="A29" s="252" t="s">
        <v>430</v>
      </c>
      <c r="B29" s="258">
        <v>2</v>
      </c>
      <c r="C29" s="259">
        <v>4209217.3100000005</v>
      </c>
      <c r="D29" s="259">
        <v>0</v>
      </c>
      <c r="E29" s="259">
        <v>4209217.3100000005</v>
      </c>
      <c r="F29" s="258"/>
      <c r="G29" s="259"/>
      <c r="H29" s="259"/>
      <c r="I29" s="259"/>
      <c r="J29" s="258">
        <v>2</v>
      </c>
      <c r="K29" s="258">
        <v>4209217.3100000005</v>
      </c>
      <c r="L29" s="258">
        <v>0</v>
      </c>
      <c r="M29" s="268">
        <v>4209217.3100000005</v>
      </c>
    </row>
    <row r="30" spans="1:13" ht="12">
      <c r="A30" s="252" t="s">
        <v>60</v>
      </c>
      <c r="B30" s="258">
        <v>179.652</v>
      </c>
      <c r="C30" s="259">
        <v>100875362.53</v>
      </c>
      <c r="D30" s="259">
        <v>1301430</v>
      </c>
      <c r="E30" s="259">
        <v>102176792.53</v>
      </c>
      <c r="F30" s="258"/>
      <c r="G30" s="259"/>
      <c r="H30" s="259"/>
      <c r="I30" s="259"/>
      <c r="J30" s="258">
        <v>179.652</v>
      </c>
      <c r="K30" s="258">
        <v>100875362.53</v>
      </c>
      <c r="L30" s="258">
        <v>1301430</v>
      </c>
      <c r="M30" s="268">
        <v>102176792.53</v>
      </c>
    </row>
    <row r="31" spans="1:13" ht="12">
      <c r="A31" s="252" t="s">
        <v>873</v>
      </c>
      <c r="B31" s="258"/>
      <c r="C31" s="259"/>
      <c r="D31" s="259"/>
      <c r="E31" s="259"/>
      <c r="F31" s="258">
        <v>500</v>
      </c>
      <c r="G31" s="259"/>
      <c r="H31" s="259"/>
      <c r="I31" s="259"/>
      <c r="J31" s="258">
        <v>500</v>
      </c>
      <c r="K31" s="258"/>
      <c r="L31" s="258"/>
      <c r="M31" s="268"/>
    </row>
    <row r="32" spans="1:13" ht="12">
      <c r="A32" s="253" t="s">
        <v>884</v>
      </c>
      <c r="B32" s="260">
        <v>463.9651363636363</v>
      </c>
      <c r="C32" s="261">
        <v>365238161.45500004</v>
      </c>
      <c r="D32" s="261">
        <v>3612562</v>
      </c>
      <c r="E32" s="261">
        <v>368850723.45500004</v>
      </c>
      <c r="F32" s="260">
        <v>3274.17</v>
      </c>
      <c r="G32" s="261">
        <v>1951090258.7599998</v>
      </c>
      <c r="H32" s="261">
        <v>213933853.80999997</v>
      </c>
      <c r="I32" s="261">
        <v>2165024112.57</v>
      </c>
      <c r="J32" s="260">
        <v>3738.135136363637</v>
      </c>
      <c r="K32" s="260">
        <v>2316328420.215</v>
      </c>
      <c r="L32" s="260">
        <v>217546415.80999997</v>
      </c>
      <c r="M32" s="269">
        <v>2533874836.0249996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16"/>
  <sheetViews>
    <sheetView view="pageBreakPreview" zoomScale="90" zoomScaleSheetLayoutView="90" zoomScalePageLayoutView="0" workbookViewId="0" topLeftCell="A1">
      <selection activeCell="A1" sqref="A1:U295"/>
    </sheetView>
  </sheetViews>
  <sheetFormatPr defaultColWidth="4.25390625" defaultRowHeight="12.75"/>
  <cols>
    <col min="1" max="1" width="5.125" style="33" customWidth="1"/>
    <col min="2" max="2" width="8.375" style="216" customWidth="1"/>
    <col min="3" max="3" width="4.25390625" style="16" customWidth="1"/>
    <col min="4" max="4" width="10.875" style="32" customWidth="1"/>
    <col min="5" max="5" width="28.125" style="141" customWidth="1"/>
    <col min="6" max="6" width="10.25390625" style="2" customWidth="1"/>
    <col min="7" max="7" width="9.50390625" style="17" customWidth="1"/>
    <col min="8" max="8" width="12.50390625" style="18" hidden="1" customWidth="1"/>
    <col min="9" max="9" width="4.75390625" style="2" customWidth="1"/>
    <col min="10" max="10" width="11.875" style="20" customWidth="1"/>
    <col min="11" max="11" width="11.00390625" style="243" customWidth="1"/>
    <col min="12" max="12" width="7.375" style="243" customWidth="1"/>
    <col min="13" max="13" width="8.25390625" style="243" customWidth="1"/>
    <col min="14" max="14" width="10.625" style="243" customWidth="1"/>
    <col min="15" max="15" width="8.75390625" style="244" customWidth="1"/>
    <col min="16" max="16" width="8.25390625" style="244" customWidth="1"/>
    <col min="17" max="17" width="7.75390625" style="244" customWidth="1"/>
    <col min="18" max="18" width="9.125" style="244" customWidth="1"/>
    <col min="19" max="19" width="8.25390625" style="243" customWidth="1"/>
    <col min="20" max="21" width="8.75390625" style="2" customWidth="1"/>
    <col min="22" max="229" width="7.875" style="1" customWidth="1"/>
    <col min="230" max="230" width="2.375" style="1" customWidth="1"/>
    <col min="231" max="231" width="1.25" style="1" customWidth="1"/>
    <col min="232" max="16384" width="4.25390625" style="1" customWidth="1"/>
  </cols>
  <sheetData>
    <row r="1" spans="1:21" ht="21.75" customHeight="1">
      <c r="A1" s="314" t="s">
        <v>893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</row>
    <row r="2" spans="1:21" ht="18.75" customHeight="1">
      <c r="A2" s="66"/>
      <c r="B2" s="315" t="s">
        <v>51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3" ht="32.25" customHeight="1">
      <c r="A3" s="316" t="s">
        <v>311</v>
      </c>
      <c r="B3" s="317" t="s">
        <v>21</v>
      </c>
      <c r="C3" s="318" t="s">
        <v>11</v>
      </c>
      <c r="D3" s="319" t="s">
        <v>12</v>
      </c>
      <c r="E3" s="320" t="s">
        <v>217</v>
      </c>
      <c r="F3" s="318" t="s">
        <v>23</v>
      </c>
      <c r="G3" s="321" t="s">
        <v>447</v>
      </c>
      <c r="H3" s="321" t="s">
        <v>448</v>
      </c>
      <c r="I3" s="322" t="s">
        <v>437</v>
      </c>
      <c r="J3" s="323" t="s">
        <v>424</v>
      </c>
      <c r="K3" s="324" t="s">
        <v>824</v>
      </c>
      <c r="L3" s="324"/>
      <c r="M3" s="325" t="s">
        <v>823</v>
      </c>
      <c r="N3" s="326"/>
      <c r="O3" s="326"/>
      <c r="P3" s="326"/>
      <c r="Q3" s="326"/>
      <c r="R3" s="327"/>
      <c r="S3" s="318" t="s">
        <v>419</v>
      </c>
      <c r="T3" s="318" t="s">
        <v>418</v>
      </c>
      <c r="U3" s="318" t="s">
        <v>56</v>
      </c>
      <c r="V3" s="328" t="s">
        <v>22</v>
      </c>
      <c r="W3" s="329" t="s">
        <v>870</v>
      </c>
    </row>
    <row r="4" spans="1:23" ht="15.75">
      <c r="A4" s="316"/>
      <c r="B4" s="317"/>
      <c r="C4" s="318"/>
      <c r="D4" s="319"/>
      <c r="E4" s="320"/>
      <c r="F4" s="318"/>
      <c r="G4" s="321"/>
      <c r="H4" s="321"/>
      <c r="I4" s="322"/>
      <c r="J4" s="323"/>
      <c r="K4" s="324"/>
      <c r="L4" s="324"/>
      <c r="M4" s="330" t="s">
        <v>822</v>
      </c>
      <c r="N4" s="331"/>
      <c r="O4" s="332"/>
      <c r="P4" s="333" t="s">
        <v>914</v>
      </c>
      <c r="Q4" s="334"/>
      <c r="R4" s="335"/>
      <c r="S4" s="318"/>
      <c r="T4" s="318"/>
      <c r="U4" s="318"/>
      <c r="V4" s="328"/>
      <c r="W4" s="329"/>
    </row>
    <row r="5" spans="1:23" ht="21.75" customHeight="1">
      <c r="A5" s="316"/>
      <c r="B5" s="317"/>
      <c r="C5" s="318"/>
      <c r="D5" s="319"/>
      <c r="E5" s="320"/>
      <c r="F5" s="318"/>
      <c r="G5" s="321"/>
      <c r="H5" s="321"/>
      <c r="I5" s="322"/>
      <c r="J5" s="323"/>
      <c r="K5" s="19" t="s">
        <v>822</v>
      </c>
      <c r="L5" s="3" t="s">
        <v>914</v>
      </c>
      <c r="M5" s="135" t="s">
        <v>1003</v>
      </c>
      <c r="N5" s="135" t="s">
        <v>1032</v>
      </c>
      <c r="O5" s="135" t="s">
        <v>1033</v>
      </c>
      <c r="P5" s="135" t="s">
        <v>1003</v>
      </c>
      <c r="Q5" s="135" t="s">
        <v>1032</v>
      </c>
      <c r="R5" s="135" t="s">
        <v>1033</v>
      </c>
      <c r="S5" s="318"/>
      <c r="T5" s="318"/>
      <c r="U5" s="318"/>
      <c r="V5" s="328"/>
      <c r="W5" s="329"/>
    </row>
    <row r="6" spans="1:23" s="15" customFormat="1" ht="57.75" customHeight="1" hidden="1">
      <c r="A6" s="66" t="s">
        <v>311</v>
      </c>
      <c r="B6" s="214" t="s">
        <v>21</v>
      </c>
      <c r="C6" s="71" t="s">
        <v>11</v>
      </c>
      <c r="D6" s="69" t="s">
        <v>12</v>
      </c>
      <c r="E6" s="136" t="s">
        <v>154</v>
      </c>
      <c r="F6" s="71" t="s">
        <v>23</v>
      </c>
      <c r="G6" s="131" t="s">
        <v>447</v>
      </c>
      <c r="H6" s="132" t="s">
        <v>448</v>
      </c>
      <c r="I6" s="133" t="s">
        <v>345</v>
      </c>
      <c r="J6" s="134" t="s">
        <v>424</v>
      </c>
      <c r="K6" s="3" t="s">
        <v>343</v>
      </c>
      <c r="L6" s="3" t="s">
        <v>344</v>
      </c>
      <c r="M6" s="135" t="s">
        <v>1041</v>
      </c>
      <c r="N6" s="135" t="s">
        <v>1042</v>
      </c>
      <c r="O6" s="135" t="s">
        <v>496</v>
      </c>
      <c r="P6" s="135" t="s">
        <v>1043</v>
      </c>
      <c r="Q6" s="135" t="s">
        <v>1044</v>
      </c>
      <c r="R6" s="135" t="s">
        <v>497</v>
      </c>
      <c r="S6" s="3" t="s">
        <v>419</v>
      </c>
      <c r="T6" s="3" t="s">
        <v>418</v>
      </c>
      <c r="U6" s="3" t="s">
        <v>56</v>
      </c>
      <c r="V6" s="204" t="s">
        <v>22</v>
      </c>
      <c r="W6" s="213" t="s">
        <v>870</v>
      </c>
    </row>
    <row r="7" spans="1:23" ht="30" customHeight="1">
      <c r="A7" s="72">
        <v>1</v>
      </c>
      <c r="B7" s="209" t="s">
        <v>26</v>
      </c>
      <c r="C7" s="73" t="s">
        <v>28</v>
      </c>
      <c r="D7" s="81" t="s">
        <v>327</v>
      </c>
      <c r="E7" s="110" t="s">
        <v>583</v>
      </c>
      <c r="F7" s="77" t="s">
        <v>816</v>
      </c>
      <c r="G7" s="75" t="s">
        <v>135</v>
      </c>
      <c r="H7" s="76" t="s">
        <v>136</v>
      </c>
      <c r="I7" s="77" t="s">
        <v>449</v>
      </c>
      <c r="J7" s="78" t="s">
        <v>120</v>
      </c>
      <c r="K7" s="78">
        <v>615</v>
      </c>
      <c r="L7" s="222">
        <v>6.613</v>
      </c>
      <c r="M7" s="84"/>
      <c r="N7" s="84"/>
      <c r="O7" s="84"/>
      <c r="P7" s="84"/>
      <c r="Q7" s="207"/>
      <c r="R7" s="207"/>
      <c r="S7" s="77" t="s">
        <v>421</v>
      </c>
      <c r="T7" s="77" t="s">
        <v>420</v>
      </c>
      <c r="U7" s="77" t="s">
        <v>519</v>
      </c>
      <c r="V7" s="77" t="s">
        <v>464</v>
      </c>
      <c r="W7" s="1" t="s">
        <v>415</v>
      </c>
    </row>
    <row r="8" spans="1:23" ht="30" customHeight="1">
      <c r="A8" s="72">
        <v>2</v>
      </c>
      <c r="B8" s="209" t="s">
        <v>26</v>
      </c>
      <c r="C8" s="73" t="s">
        <v>28</v>
      </c>
      <c r="D8" s="74" t="s">
        <v>328</v>
      </c>
      <c r="E8" s="110" t="s">
        <v>583</v>
      </c>
      <c r="F8" s="77" t="s">
        <v>818</v>
      </c>
      <c r="G8" s="75" t="s">
        <v>135</v>
      </c>
      <c r="H8" s="76" t="s">
        <v>136</v>
      </c>
      <c r="I8" s="77" t="s">
        <v>449</v>
      </c>
      <c r="J8" s="78" t="s">
        <v>120</v>
      </c>
      <c r="K8" s="78">
        <v>1900</v>
      </c>
      <c r="L8" s="222">
        <v>20.43</v>
      </c>
      <c r="M8" s="84"/>
      <c r="N8" s="84"/>
      <c r="O8" s="84"/>
      <c r="P8" s="84"/>
      <c r="Q8" s="84"/>
      <c r="R8" s="85"/>
      <c r="S8" s="77" t="s">
        <v>421</v>
      </c>
      <c r="T8" s="77" t="s">
        <v>420</v>
      </c>
      <c r="U8" s="77" t="s">
        <v>519</v>
      </c>
      <c r="V8" s="77" t="s">
        <v>464</v>
      </c>
      <c r="W8" s="1" t="s">
        <v>415</v>
      </c>
    </row>
    <row r="9" spans="1:23" ht="30" customHeight="1">
      <c r="A9" s="72">
        <v>3</v>
      </c>
      <c r="B9" s="209" t="s">
        <v>26</v>
      </c>
      <c r="C9" s="73" t="s">
        <v>28</v>
      </c>
      <c r="D9" s="208" t="s">
        <v>743</v>
      </c>
      <c r="E9" s="110" t="s">
        <v>584</v>
      </c>
      <c r="F9" s="77" t="s">
        <v>274</v>
      </c>
      <c r="G9" s="75" t="s">
        <v>135</v>
      </c>
      <c r="H9" s="76" t="s">
        <v>136</v>
      </c>
      <c r="I9" s="77" t="s">
        <v>449</v>
      </c>
      <c r="J9" s="78" t="s">
        <v>120</v>
      </c>
      <c r="K9" s="78" t="s">
        <v>680</v>
      </c>
      <c r="L9" s="134" t="s">
        <v>681</v>
      </c>
      <c r="M9" s="84">
        <v>857287775.2899998</v>
      </c>
      <c r="N9" s="207">
        <v>102734893.55</v>
      </c>
      <c r="O9" s="207">
        <v>960022668.84</v>
      </c>
      <c r="P9" s="207">
        <v>8825485.8</v>
      </c>
      <c r="Q9" s="207">
        <v>1042213.11</v>
      </c>
      <c r="R9" s="207">
        <v>9867698.91</v>
      </c>
      <c r="S9" s="77" t="s">
        <v>421</v>
      </c>
      <c r="T9" s="77" t="s">
        <v>420</v>
      </c>
      <c r="U9" s="77" t="s">
        <v>519</v>
      </c>
      <c r="V9" s="77" t="s">
        <v>464</v>
      </c>
      <c r="W9" s="1" t="s">
        <v>415</v>
      </c>
    </row>
    <row r="10" spans="1:23" ht="30" customHeight="1">
      <c r="A10" s="72">
        <v>4</v>
      </c>
      <c r="B10" s="209" t="s">
        <v>26</v>
      </c>
      <c r="C10" s="73" t="s">
        <v>28</v>
      </c>
      <c r="D10" s="81" t="s">
        <v>980</v>
      </c>
      <c r="E10" s="110" t="s">
        <v>584</v>
      </c>
      <c r="F10" s="77" t="s">
        <v>816</v>
      </c>
      <c r="G10" s="75" t="s">
        <v>135</v>
      </c>
      <c r="H10" s="76" t="s">
        <v>136</v>
      </c>
      <c r="I10" s="77" t="s">
        <v>42</v>
      </c>
      <c r="J10" s="78" t="s">
        <v>441</v>
      </c>
      <c r="K10" s="78">
        <v>80.354</v>
      </c>
      <c r="L10" s="222">
        <v>0.864</v>
      </c>
      <c r="M10" s="84"/>
      <c r="N10" s="84"/>
      <c r="O10" s="84"/>
      <c r="P10" s="84"/>
      <c r="Q10" s="84"/>
      <c r="R10" s="84"/>
      <c r="S10" s="77" t="s">
        <v>421</v>
      </c>
      <c r="T10" s="77" t="s">
        <v>420</v>
      </c>
      <c r="U10" s="77" t="s">
        <v>519</v>
      </c>
      <c r="V10" s="77" t="s">
        <v>464</v>
      </c>
      <c r="W10" s="1" t="s">
        <v>415</v>
      </c>
    </row>
    <row r="11" spans="1:23" ht="30" customHeight="1">
      <c r="A11" s="72">
        <v>5</v>
      </c>
      <c r="B11" s="209" t="s">
        <v>26</v>
      </c>
      <c r="C11" s="73" t="s">
        <v>28</v>
      </c>
      <c r="D11" s="81" t="s">
        <v>981</v>
      </c>
      <c r="E11" s="110" t="s">
        <v>584</v>
      </c>
      <c r="F11" s="77" t="s">
        <v>818</v>
      </c>
      <c r="G11" s="75" t="s">
        <v>135</v>
      </c>
      <c r="H11" s="76" t="s">
        <v>136</v>
      </c>
      <c r="I11" s="77" t="s">
        <v>42</v>
      </c>
      <c r="J11" s="78" t="s">
        <v>441</v>
      </c>
      <c r="K11" s="78">
        <v>100</v>
      </c>
      <c r="L11" s="222">
        <v>1.075</v>
      </c>
      <c r="M11" s="84"/>
      <c r="N11" s="84"/>
      <c r="O11" s="203"/>
      <c r="P11" s="203"/>
      <c r="Q11" s="203"/>
      <c r="R11" s="203"/>
      <c r="S11" s="77" t="s">
        <v>421</v>
      </c>
      <c r="T11" s="77" t="s">
        <v>420</v>
      </c>
      <c r="U11" s="77" t="s">
        <v>519</v>
      </c>
      <c r="V11" s="77" t="s">
        <v>464</v>
      </c>
      <c r="W11" s="1" t="s">
        <v>415</v>
      </c>
    </row>
    <row r="12" spans="1:23" ht="30" customHeight="1">
      <c r="A12" s="72">
        <v>6</v>
      </c>
      <c r="B12" s="209" t="s">
        <v>26</v>
      </c>
      <c r="C12" s="73" t="s">
        <v>28</v>
      </c>
      <c r="D12" s="208" t="s">
        <v>743</v>
      </c>
      <c r="E12" s="110" t="s">
        <v>584</v>
      </c>
      <c r="F12" s="208" t="s">
        <v>274</v>
      </c>
      <c r="G12" s="75" t="s">
        <v>135</v>
      </c>
      <c r="H12" s="76" t="s">
        <v>136</v>
      </c>
      <c r="I12" s="77" t="s">
        <v>42</v>
      </c>
      <c r="J12" s="78" t="s">
        <v>441</v>
      </c>
      <c r="K12" s="78" t="s">
        <v>682</v>
      </c>
      <c r="L12" s="134" t="s">
        <v>683</v>
      </c>
      <c r="M12" s="84">
        <v>47619369.699999996</v>
      </c>
      <c r="N12" s="207">
        <v>1707893.9</v>
      </c>
      <c r="O12" s="207">
        <v>49327263.6</v>
      </c>
      <c r="P12" s="207">
        <v>502416.26999999996</v>
      </c>
      <c r="Q12" s="207">
        <v>17332.87</v>
      </c>
      <c r="R12" s="207">
        <v>519749.14</v>
      </c>
      <c r="S12" s="77" t="s">
        <v>421</v>
      </c>
      <c r="T12" s="77" t="s">
        <v>420</v>
      </c>
      <c r="U12" s="77" t="s">
        <v>519</v>
      </c>
      <c r="V12" s="77" t="s">
        <v>464</v>
      </c>
      <c r="W12" s="1" t="s">
        <v>415</v>
      </c>
    </row>
    <row r="13" spans="1:23" ht="30" customHeight="1">
      <c r="A13" s="72">
        <v>7</v>
      </c>
      <c r="B13" s="209" t="s">
        <v>26</v>
      </c>
      <c r="C13" s="226" t="s">
        <v>28</v>
      </c>
      <c r="D13" s="227" t="s">
        <v>751</v>
      </c>
      <c r="E13" s="228" t="s">
        <v>826</v>
      </c>
      <c r="F13" s="226" t="s">
        <v>144</v>
      </c>
      <c r="G13" s="101" t="s">
        <v>989</v>
      </c>
      <c r="H13" s="101" t="s">
        <v>791</v>
      </c>
      <c r="I13" s="228" t="s">
        <v>705</v>
      </c>
      <c r="J13" s="80">
        <v>143000000</v>
      </c>
      <c r="K13" s="78"/>
      <c r="L13" s="134"/>
      <c r="M13" s="84">
        <v>486360886.04</v>
      </c>
      <c r="N13" s="207" t="s">
        <v>792</v>
      </c>
      <c r="O13" s="207">
        <v>486360886.04</v>
      </c>
      <c r="P13" s="207">
        <v>5082752.38</v>
      </c>
      <c r="Q13" s="207" t="s">
        <v>792</v>
      </c>
      <c r="R13" s="207">
        <v>5082752.38</v>
      </c>
      <c r="S13" s="77" t="s">
        <v>421</v>
      </c>
      <c r="T13" s="77" t="s">
        <v>420</v>
      </c>
      <c r="U13" s="77" t="s">
        <v>519</v>
      </c>
      <c r="V13" s="77" t="s">
        <v>464</v>
      </c>
      <c r="W13" s="1" t="s">
        <v>415</v>
      </c>
    </row>
    <row r="14" spans="1:23" ht="30" customHeight="1">
      <c r="A14" s="72">
        <v>8</v>
      </c>
      <c r="B14" s="209" t="s">
        <v>26</v>
      </c>
      <c r="C14" s="73" t="s">
        <v>28</v>
      </c>
      <c r="D14" s="74" t="s">
        <v>185</v>
      </c>
      <c r="E14" s="110" t="s">
        <v>585</v>
      </c>
      <c r="F14" s="77" t="s">
        <v>144</v>
      </c>
      <c r="G14" s="75" t="s">
        <v>385</v>
      </c>
      <c r="H14" s="76" t="s">
        <v>186</v>
      </c>
      <c r="I14" s="77" t="s">
        <v>42</v>
      </c>
      <c r="J14" s="78">
        <v>6.777</v>
      </c>
      <c r="K14" s="78">
        <v>400</v>
      </c>
      <c r="L14" s="222">
        <v>4.301</v>
      </c>
      <c r="M14" s="207">
        <v>52910152.53</v>
      </c>
      <c r="N14" s="207" t="s">
        <v>792</v>
      </c>
      <c r="O14" s="207">
        <v>52910152.53</v>
      </c>
      <c r="P14" s="207">
        <v>557006.49</v>
      </c>
      <c r="Q14" s="207" t="s">
        <v>792</v>
      </c>
      <c r="R14" s="207">
        <v>557006.49</v>
      </c>
      <c r="S14" s="77" t="s">
        <v>421</v>
      </c>
      <c r="T14" s="77" t="s">
        <v>420</v>
      </c>
      <c r="U14" s="77" t="s">
        <v>519</v>
      </c>
      <c r="V14" s="77" t="s">
        <v>464</v>
      </c>
      <c r="W14" s="1" t="s">
        <v>415</v>
      </c>
    </row>
    <row r="15" spans="1:23" ht="30" customHeight="1">
      <c r="A15" s="72">
        <v>9</v>
      </c>
      <c r="B15" s="209" t="s">
        <v>26</v>
      </c>
      <c r="C15" s="73" t="s">
        <v>28</v>
      </c>
      <c r="D15" s="81" t="s">
        <v>99</v>
      </c>
      <c r="E15" s="110" t="s">
        <v>586</v>
      </c>
      <c r="F15" s="77" t="s">
        <v>818</v>
      </c>
      <c r="G15" s="75" t="s">
        <v>145</v>
      </c>
      <c r="H15" s="76" t="s">
        <v>137</v>
      </c>
      <c r="I15" s="77" t="s">
        <v>449</v>
      </c>
      <c r="J15" s="113">
        <v>25637.827</v>
      </c>
      <c r="K15" s="78">
        <v>1750</v>
      </c>
      <c r="L15" s="222">
        <v>18.817</v>
      </c>
      <c r="M15" s="84">
        <v>2750534473.11</v>
      </c>
      <c r="N15" s="207">
        <v>799393520.46</v>
      </c>
      <c r="O15" s="207">
        <v>3549927993.57</v>
      </c>
      <c r="P15" s="207">
        <v>28413176.580000002</v>
      </c>
      <c r="Q15" s="207">
        <v>8091467.51</v>
      </c>
      <c r="R15" s="207">
        <v>36504644.09</v>
      </c>
      <c r="S15" s="77" t="s">
        <v>421</v>
      </c>
      <c r="T15" s="77" t="s">
        <v>420</v>
      </c>
      <c r="U15" s="77" t="s">
        <v>519</v>
      </c>
      <c r="V15" s="77" t="s">
        <v>464</v>
      </c>
      <c r="W15" s="1" t="s">
        <v>415</v>
      </c>
    </row>
    <row r="16" spans="1:23" ht="30" customHeight="1">
      <c r="A16" s="72">
        <v>10</v>
      </c>
      <c r="B16" s="209" t="s">
        <v>26</v>
      </c>
      <c r="C16" s="73" t="s">
        <v>28</v>
      </c>
      <c r="D16" s="81" t="s">
        <v>100</v>
      </c>
      <c r="E16" s="110" t="s">
        <v>587</v>
      </c>
      <c r="F16" s="77" t="s">
        <v>818</v>
      </c>
      <c r="G16" s="75" t="s">
        <v>145</v>
      </c>
      <c r="H16" s="76" t="s">
        <v>137</v>
      </c>
      <c r="I16" s="77" t="s">
        <v>42</v>
      </c>
      <c r="J16" s="78">
        <v>6.743</v>
      </c>
      <c r="K16" s="78">
        <v>100</v>
      </c>
      <c r="L16" s="222">
        <v>1.075</v>
      </c>
      <c r="M16" s="84">
        <v>110333976.64999999</v>
      </c>
      <c r="N16" s="207">
        <v>22343933.17</v>
      </c>
      <c r="O16" s="207">
        <v>132677909.82</v>
      </c>
      <c r="P16" s="207">
        <v>1155848.57</v>
      </c>
      <c r="Q16" s="207">
        <v>226110.85</v>
      </c>
      <c r="R16" s="207">
        <v>1381959.42</v>
      </c>
      <c r="S16" s="77" t="s">
        <v>421</v>
      </c>
      <c r="T16" s="77" t="s">
        <v>420</v>
      </c>
      <c r="U16" s="77" t="s">
        <v>519</v>
      </c>
      <c r="V16" s="77" t="s">
        <v>464</v>
      </c>
      <c r="W16" s="1" t="s">
        <v>415</v>
      </c>
    </row>
    <row r="17" spans="1:23" ht="30" customHeight="1">
      <c r="A17" s="72">
        <v>11</v>
      </c>
      <c r="B17" s="209" t="s">
        <v>26</v>
      </c>
      <c r="C17" s="73" t="s">
        <v>28</v>
      </c>
      <c r="D17" s="81" t="s">
        <v>101</v>
      </c>
      <c r="E17" s="110" t="s">
        <v>588</v>
      </c>
      <c r="F17" s="77" t="s">
        <v>819</v>
      </c>
      <c r="G17" s="75" t="s">
        <v>130</v>
      </c>
      <c r="H17" s="76" t="s">
        <v>67</v>
      </c>
      <c r="I17" s="77" t="s">
        <v>42</v>
      </c>
      <c r="J17" s="78">
        <v>24.237</v>
      </c>
      <c r="K17" s="78">
        <v>1290</v>
      </c>
      <c r="L17" s="222">
        <v>13.871</v>
      </c>
      <c r="M17" s="84">
        <v>982187246.17</v>
      </c>
      <c r="N17" s="207">
        <v>93487433.49</v>
      </c>
      <c r="O17" s="207">
        <v>1075674679.66</v>
      </c>
      <c r="P17" s="207">
        <v>10149194.01</v>
      </c>
      <c r="Q17" s="207">
        <v>949325.89</v>
      </c>
      <c r="R17" s="207">
        <v>11098519.9</v>
      </c>
      <c r="S17" s="77" t="s">
        <v>421</v>
      </c>
      <c r="T17" s="77" t="s">
        <v>420</v>
      </c>
      <c r="U17" s="77" t="s">
        <v>519</v>
      </c>
      <c r="V17" s="77" t="s">
        <v>464</v>
      </c>
      <c r="W17" s="1" t="s">
        <v>415</v>
      </c>
    </row>
    <row r="18" spans="1:23" ht="30" customHeight="1">
      <c r="A18" s="72">
        <v>12</v>
      </c>
      <c r="B18" s="209" t="s">
        <v>26</v>
      </c>
      <c r="C18" s="73" t="s">
        <v>28</v>
      </c>
      <c r="D18" s="74" t="s">
        <v>248</v>
      </c>
      <c r="E18" s="110" t="s">
        <v>832</v>
      </c>
      <c r="F18" s="77" t="s">
        <v>818</v>
      </c>
      <c r="G18" s="75" t="s">
        <v>6</v>
      </c>
      <c r="H18" s="76" t="s">
        <v>7</v>
      </c>
      <c r="I18" s="77" t="s">
        <v>42</v>
      </c>
      <c r="J18" s="78">
        <v>5.672</v>
      </c>
      <c r="K18" s="78">
        <v>5</v>
      </c>
      <c r="L18" s="222">
        <v>0.054</v>
      </c>
      <c r="M18" s="84">
        <v>214468789.6</v>
      </c>
      <c r="N18" s="207" t="s">
        <v>792</v>
      </c>
      <c r="O18" s="207">
        <v>214468789.6</v>
      </c>
      <c r="P18" s="207">
        <v>2263830.67</v>
      </c>
      <c r="Q18" s="207" t="s">
        <v>792</v>
      </c>
      <c r="R18" s="207">
        <v>2263830.67</v>
      </c>
      <c r="S18" s="77" t="s">
        <v>421</v>
      </c>
      <c r="T18" s="77" t="s">
        <v>420</v>
      </c>
      <c r="U18" s="77" t="s">
        <v>519</v>
      </c>
      <c r="V18" s="77" t="s">
        <v>464</v>
      </c>
      <c r="W18" s="1" t="s">
        <v>415</v>
      </c>
    </row>
    <row r="19" spans="1:23" ht="30" customHeight="1">
      <c r="A19" s="72">
        <v>13</v>
      </c>
      <c r="B19" s="209" t="s">
        <v>26</v>
      </c>
      <c r="C19" s="73" t="s">
        <v>28</v>
      </c>
      <c r="D19" s="81" t="s">
        <v>414</v>
      </c>
      <c r="E19" s="110" t="s">
        <v>590</v>
      </c>
      <c r="F19" s="77" t="s">
        <v>144</v>
      </c>
      <c r="G19" s="75" t="s">
        <v>66</v>
      </c>
      <c r="H19" s="76" t="s">
        <v>150</v>
      </c>
      <c r="I19" s="77" t="s">
        <v>27</v>
      </c>
      <c r="J19" s="78" t="s">
        <v>14</v>
      </c>
      <c r="K19" s="78">
        <v>600</v>
      </c>
      <c r="L19" s="222">
        <v>6.452</v>
      </c>
      <c r="M19" s="84"/>
      <c r="N19" s="84"/>
      <c r="O19" s="84"/>
      <c r="P19" s="84"/>
      <c r="Q19" s="84"/>
      <c r="R19" s="84"/>
      <c r="S19" s="77" t="s">
        <v>421</v>
      </c>
      <c r="T19" s="77" t="s">
        <v>420</v>
      </c>
      <c r="U19" s="77" t="s">
        <v>519</v>
      </c>
      <c r="V19" s="77" t="s">
        <v>464</v>
      </c>
      <c r="W19" s="1" t="s">
        <v>415</v>
      </c>
    </row>
    <row r="20" spans="1:23" ht="55.5" customHeight="1">
      <c r="A20" s="72">
        <v>14</v>
      </c>
      <c r="B20" s="209" t="s">
        <v>26</v>
      </c>
      <c r="C20" s="73" t="s">
        <v>28</v>
      </c>
      <c r="D20" s="81" t="s">
        <v>223</v>
      </c>
      <c r="E20" s="110" t="s">
        <v>591</v>
      </c>
      <c r="F20" s="77" t="s">
        <v>144</v>
      </c>
      <c r="G20" s="75" t="s">
        <v>66</v>
      </c>
      <c r="H20" s="76" t="s">
        <v>150</v>
      </c>
      <c r="I20" s="77" t="s">
        <v>27</v>
      </c>
      <c r="J20" s="78" t="s">
        <v>14</v>
      </c>
      <c r="K20" s="78">
        <v>300</v>
      </c>
      <c r="L20" s="222">
        <v>3.226</v>
      </c>
      <c r="M20" s="84"/>
      <c r="N20" s="84"/>
      <c r="O20" s="203"/>
      <c r="P20" s="203"/>
      <c r="Q20" s="203"/>
      <c r="R20" s="203"/>
      <c r="S20" s="77" t="s">
        <v>421</v>
      </c>
      <c r="T20" s="77" t="s">
        <v>420</v>
      </c>
      <c r="U20" s="77" t="s">
        <v>519</v>
      </c>
      <c r="V20" s="77" t="s">
        <v>464</v>
      </c>
      <c r="W20" s="1" t="s">
        <v>415</v>
      </c>
    </row>
    <row r="21" spans="1:23" ht="37.5" customHeight="1">
      <c r="A21" s="72">
        <v>15</v>
      </c>
      <c r="B21" s="209" t="s">
        <v>26</v>
      </c>
      <c r="C21" s="73" t="s">
        <v>28</v>
      </c>
      <c r="D21" s="208" t="s">
        <v>743</v>
      </c>
      <c r="E21" s="110" t="s">
        <v>827</v>
      </c>
      <c r="F21" s="77" t="s">
        <v>144</v>
      </c>
      <c r="G21" s="75" t="s">
        <v>66</v>
      </c>
      <c r="H21" s="76" t="s">
        <v>150</v>
      </c>
      <c r="I21" s="77" t="s">
        <v>27</v>
      </c>
      <c r="J21" s="78" t="s">
        <v>14</v>
      </c>
      <c r="K21" s="78" t="s">
        <v>684</v>
      </c>
      <c r="L21" s="134" t="s">
        <v>685</v>
      </c>
      <c r="M21" s="84">
        <v>2729932825.66</v>
      </c>
      <c r="N21" s="84">
        <v>73531809.32</v>
      </c>
      <c r="O21" s="84">
        <v>2803464634.98</v>
      </c>
      <c r="P21" s="84">
        <v>28101808.209999997</v>
      </c>
      <c r="Q21" s="84">
        <v>743715.06</v>
      </c>
      <c r="R21" s="84">
        <v>28845523.27</v>
      </c>
      <c r="S21" s="77" t="s">
        <v>421</v>
      </c>
      <c r="T21" s="77" t="s">
        <v>420</v>
      </c>
      <c r="U21" s="77" t="s">
        <v>519</v>
      </c>
      <c r="V21" s="77" t="s">
        <v>464</v>
      </c>
      <c r="W21" s="1" t="s">
        <v>415</v>
      </c>
    </row>
    <row r="22" spans="1:23" ht="30" customHeight="1">
      <c r="A22" s="72">
        <v>16</v>
      </c>
      <c r="B22" s="209" t="s">
        <v>26</v>
      </c>
      <c r="C22" s="73" t="s">
        <v>28</v>
      </c>
      <c r="D22" s="74" t="s">
        <v>187</v>
      </c>
      <c r="E22" s="110" t="s">
        <v>592</v>
      </c>
      <c r="F22" s="77" t="s">
        <v>459</v>
      </c>
      <c r="G22" s="75" t="s">
        <v>107</v>
      </c>
      <c r="H22" s="76" t="s">
        <v>108</v>
      </c>
      <c r="I22" s="77" t="s">
        <v>27</v>
      </c>
      <c r="J22" s="78">
        <v>170</v>
      </c>
      <c r="K22" s="78">
        <v>4000</v>
      </c>
      <c r="L22" s="222">
        <v>43.011</v>
      </c>
      <c r="M22" s="84">
        <v>2863223959.87</v>
      </c>
      <c r="N22" s="84">
        <v>324604074.05</v>
      </c>
      <c r="O22" s="84">
        <v>3187828033.92</v>
      </c>
      <c r="P22" s="84">
        <v>29517026.859999996</v>
      </c>
      <c r="Q22" s="84">
        <v>3291205.51</v>
      </c>
      <c r="R22" s="84">
        <v>32808232.37</v>
      </c>
      <c r="S22" s="77" t="s">
        <v>421</v>
      </c>
      <c r="T22" s="77" t="s">
        <v>420</v>
      </c>
      <c r="U22" s="77" t="s">
        <v>519</v>
      </c>
      <c r="V22" s="77" t="s">
        <v>464</v>
      </c>
      <c r="W22" s="1" t="s">
        <v>415</v>
      </c>
    </row>
    <row r="23" spans="1:23" ht="30" customHeight="1">
      <c r="A23" s="72">
        <v>17</v>
      </c>
      <c r="B23" s="209" t="s">
        <v>26</v>
      </c>
      <c r="C23" s="73" t="s">
        <v>28</v>
      </c>
      <c r="D23" s="81" t="s">
        <v>398</v>
      </c>
      <c r="E23" s="110" t="s">
        <v>399</v>
      </c>
      <c r="F23" s="77" t="s">
        <v>144</v>
      </c>
      <c r="G23" s="75" t="s">
        <v>388</v>
      </c>
      <c r="H23" s="76" t="s">
        <v>136</v>
      </c>
      <c r="I23" s="77" t="s">
        <v>27</v>
      </c>
      <c r="J23" s="78" t="s">
        <v>249</v>
      </c>
      <c r="K23" s="78">
        <v>50</v>
      </c>
      <c r="L23" s="222">
        <v>0.538</v>
      </c>
      <c r="M23" s="84"/>
      <c r="N23" s="84"/>
      <c r="O23" s="203"/>
      <c r="P23" s="203"/>
      <c r="Q23" s="203"/>
      <c r="R23" s="203"/>
      <c r="S23" s="77" t="s">
        <v>421</v>
      </c>
      <c r="T23" s="77" t="s">
        <v>420</v>
      </c>
      <c r="U23" s="77" t="s">
        <v>519</v>
      </c>
      <c r="V23" s="77" t="s">
        <v>464</v>
      </c>
      <c r="W23" s="1" t="s">
        <v>415</v>
      </c>
    </row>
    <row r="24" spans="1:23" ht="30" customHeight="1">
      <c r="A24" s="72">
        <v>18</v>
      </c>
      <c r="B24" s="209" t="s">
        <v>26</v>
      </c>
      <c r="C24" s="73" t="s">
        <v>28</v>
      </c>
      <c r="D24" s="81" t="s">
        <v>400</v>
      </c>
      <c r="E24" s="110" t="s">
        <v>401</v>
      </c>
      <c r="F24" s="77" t="s">
        <v>144</v>
      </c>
      <c r="G24" s="75" t="s">
        <v>388</v>
      </c>
      <c r="H24" s="76" t="s">
        <v>136</v>
      </c>
      <c r="I24" s="77" t="s">
        <v>27</v>
      </c>
      <c r="J24" s="78" t="s">
        <v>249</v>
      </c>
      <c r="K24" s="78">
        <v>50</v>
      </c>
      <c r="L24" s="222">
        <v>0.538</v>
      </c>
      <c r="M24" s="84"/>
      <c r="N24" s="84"/>
      <c r="O24" s="203"/>
      <c r="P24" s="203"/>
      <c r="Q24" s="203"/>
      <c r="R24" s="203"/>
      <c r="S24" s="77" t="s">
        <v>421</v>
      </c>
      <c r="T24" s="77" t="s">
        <v>420</v>
      </c>
      <c r="U24" s="77" t="s">
        <v>519</v>
      </c>
      <c r="V24" s="77" t="s">
        <v>464</v>
      </c>
      <c r="W24" s="1" t="s">
        <v>415</v>
      </c>
    </row>
    <row r="25" spans="1:23" ht="30" customHeight="1">
      <c r="A25" s="72">
        <v>19</v>
      </c>
      <c r="B25" s="209" t="s">
        <v>26</v>
      </c>
      <c r="C25" s="73" t="s">
        <v>28</v>
      </c>
      <c r="D25" s="81" t="s">
        <v>402</v>
      </c>
      <c r="E25" s="110" t="s">
        <v>403</v>
      </c>
      <c r="F25" s="77" t="s">
        <v>144</v>
      </c>
      <c r="G25" s="75" t="s">
        <v>388</v>
      </c>
      <c r="H25" s="76" t="s">
        <v>136</v>
      </c>
      <c r="I25" s="77" t="s">
        <v>27</v>
      </c>
      <c r="J25" s="78" t="s">
        <v>249</v>
      </c>
      <c r="K25" s="78">
        <v>50</v>
      </c>
      <c r="L25" s="222">
        <v>0.538</v>
      </c>
      <c r="M25" s="84"/>
      <c r="N25" s="84"/>
      <c r="O25" s="203"/>
      <c r="P25" s="203"/>
      <c r="Q25" s="203"/>
      <c r="R25" s="203"/>
      <c r="S25" s="77" t="s">
        <v>421</v>
      </c>
      <c r="T25" s="77" t="s">
        <v>420</v>
      </c>
      <c r="U25" s="77" t="s">
        <v>519</v>
      </c>
      <c r="V25" s="77" t="s">
        <v>464</v>
      </c>
      <c r="W25" s="1" t="s">
        <v>415</v>
      </c>
    </row>
    <row r="26" spans="1:23" ht="30" customHeight="1">
      <c r="A26" s="72">
        <v>20</v>
      </c>
      <c r="B26" s="209" t="s">
        <v>26</v>
      </c>
      <c r="C26" s="73" t="s">
        <v>28</v>
      </c>
      <c r="D26" s="81" t="s">
        <v>404</v>
      </c>
      <c r="E26" s="110" t="s">
        <v>405</v>
      </c>
      <c r="F26" s="77" t="s">
        <v>144</v>
      </c>
      <c r="G26" s="75" t="s">
        <v>388</v>
      </c>
      <c r="H26" s="76" t="s">
        <v>136</v>
      </c>
      <c r="I26" s="77" t="s">
        <v>27</v>
      </c>
      <c r="J26" s="78" t="s">
        <v>249</v>
      </c>
      <c r="K26" s="78">
        <v>50</v>
      </c>
      <c r="L26" s="222">
        <v>0.538</v>
      </c>
      <c r="M26" s="84"/>
      <c r="N26" s="84"/>
      <c r="O26" s="203"/>
      <c r="P26" s="203"/>
      <c r="Q26" s="203"/>
      <c r="R26" s="203"/>
      <c r="S26" s="77" t="s">
        <v>421</v>
      </c>
      <c r="T26" s="77" t="s">
        <v>420</v>
      </c>
      <c r="U26" s="77" t="s">
        <v>519</v>
      </c>
      <c r="V26" s="77" t="s">
        <v>464</v>
      </c>
      <c r="W26" s="1" t="s">
        <v>415</v>
      </c>
    </row>
    <row r="27" spans="1:23" ht="30" customHeight="1">
      <c r="A27" s="72">
        <v>21</v>
      </c>
      <c r="B27" s="209" t="s">
        <v>26</v>
      </c>
      <c r="C27" s="73" t="s">
        <v>28</v>
      </c>
      <c r="D27" s="81" t="s">
        <v>406</v>
      </c>
      <c r="E27" s="110" t="s">
        <v>407</v>
      </c>
      <c r="F27" s="77" t="s">
        <v>144</v>
      </c>
      <c r="G27" s="75" t="s">
        <v>388</v>
      </c>
      <c r="H27" s="76" t="s">
        <v>136</v>
      </c>
      <c r="I27" s="77" t="s">
        <v>27</v>
      </c>
      <c r="J27" s="78" t="s">
        <v>249</v>
      </c>
      <c r="K27" s="78">
        <v>50</v>
      </c>
      <c r="L27" s="222">
        <v>0.538</v>
      </c>
      <c r="M27" s="84"/>
      <c r="N27" s="84"/>
      <c r="O27" s="203"/>
      <c r="P27" s="203"/>
      <c r="Q27" s="203"/>
      <c r="R27" s="203"/>
      <c r="S27" s="77" t="s">
        <v>421</v>
      </c>
      <c r="T27" s="77" t="s">
        <v>420</v>
      </c>
      <c r="U27" s="77" t="s">
        <v>519</v>
      </c>
      <c r="V27" s="77" t="s">
        <v>464</v>
      </c>
      <c r="W27" s="1" t="s">
        <v>415</v>
      </c>
    </row>
    <row r="28" spans="1:23" ht="30" customHeight="1">
      <c r="A28" s="72">
        <v>22</v>
      </c>
      <c r="B28" s="209" t="s">
        <v>26</v>
      </c>
      <c r="C28" s="73" t="s">
        <v>28</v>
      </c>
      <c r="D28" s="81" t="s">
        <v>408</v>
      </c>
      <c r="E28" s="110" t="s">
        <v>409</v>
      </c>
      <c r="F28" s="77" t="s">
        <v>144</v>
      </c>
      <c r="G28" s="75" t="s">
        <v>388</v>
      </c>
      <c r="H28" s="76" t="s">
        <v>82</v>
      </c>
      <c r="I28" s="77" t="s">
        <v>27</v>
      </c>
      <c r="J28" s="78" t="s">
        <v>249</v>
      </c>
      <c r="K28" s="78">
        <v>50</v>
      </c>
      <c r="L28" s="222">
        <v>0.538</v>
      </c>
      <c r="M28" s="84"/>
      <c r="N28" s="84"/>
      <c r="O28" s="203"/>
      <c r="P28" s="203"/>
      <c r="Q28" s="203"/>
      <c r="R28" s="203"/>
      <c r="S28" s="77" t="s">
        <v>421</v>
      </c>
      <c r="T28" s="77" t="s">
        <v>420</v>
      </c>
      <c r="U28" s="77" t="s">
        <v>519</v>
      </c>
      <c r="V28" s="77" t="s">
        <v>464</v>
      </c>
      <c r="W28" s="1" t="s">
        <v>415</v>
      </c>
    </row>
    <row r="29" spans="1:23" ht="30" customHeight="1">
      <c r="A29" s="72">
        <v>23</v>
      </c>
      <c r="B29" s="209" t="s">
        <v>26</v>
      </c>
      <c r="C29" s="73" t="s">
        <v>28</v>
      </c>
      <c r="D29" s="81" t="s">
        <v>410</v>
      </c>
      <c r="E29" s="110" t="s">
        <v>411</v>
      </c>
      <c r="F29" s="77" t="s">
        <v>144</v>
      </c>
      <c r="G29" s="75" t="s">
        <v>388</v>
      </c>
      <c r="H29" s="76" t="s">
        <v>136</v>
      </c>
      <c r="I29" s="77" t="s">
        <v>27</v>
      </c>
      <c r="J29" s="78" t="s">
        <v>249</v>
      </c>
      <c r="K29" s="78">
        <v>50</v>
      </c>
      <c r="L29" s="222">
        <v>0.538</v>
      </c>
      <c r="M29" s="84"/>
      <c r="N29" s="84"/>
      <c r="O29" s="203"/>
      <c r="P29" s="203"/>
      <c r="Q29" s="203"/>
      <c r="R29" s="203"/>
      <c r="S29" s="77" t="s">
        <v>421</v>
      </c>
      <c r="T29" s="77" t="s">
        <v>420</v>
      </c>
      <c r="U29" s="77" t="s">
        <v>519</v>
      </c>
      <c r="V29" s="77" t="s">
        <v>464</v>
      </c>
      <c r="W29" s="1" t="s">
        <v>415</v>
      </c>
    </row>
    <row r="30" spans="1:23" ht="30" customHeight="1">
      <c r="A30" s="72">
        <v>24</v>
      </c>
      <c r="B30" s="209" t="s">
        <v>26</v>
      </c>
      <c r="C30" s="73" t="s">
        <v>28</v>
      </c>
      <c r="D30" s="81" t="s">
        <v>412</v>
      </c>
      <c r="E30" s="110" t="s">
        <v>413</v>
      </c>
      <c r="F30" s="77" t="s">
        <v>144</v>
      </c>
      <c r="G30" s="75" t="s">
        <v>388</v>
      </c>
      <c r="H30" s="76" t="s">
        <v>136</v>
      </c>
      <c r="I30" s="77" t="s">
        <v>27</v>
      </c>
      <c r="J30" s="78" t="s">
        <v>249</v>
      </c>
      <c r="K30" s="78">
        <v>50</v>
      </c>
      <c r="L30" s="222">
        <v>0.538</v>
      </c>
      <c r="M30" s="84"/>
      <c r="N30" s="84"/>
      <c r="O30" s="203"/>
      <c r="P30" s="203"/>
      <c r="Q30" s="203"/>
      <c r="R30" s="203"/>
      <c r="S30" s="77" t="s">
        <v>421</v>
      </c>
      <c r="T30" s="77" t="s">
        <v>420</v>
      </c>
      <c r="U30" s="77" t="s">
        <v>519</v>
      </c>
      <c r="V30" s="77" t="s">
        <v>464</v>
      </c>
      <c r="W30" s="1" t="s">
        <v>415</v>
      </c>
    </row>
    <row r="31" spans="1:23" ht="30" customHeight="1">
      <c r="A31" s="72">
        <v>25</v>
      </c>
      <c r="B31" s="209" t="s">
        <v>26</v>
      </c>
      <c r="C31" s="73" t="s">
        <v>28</v>
      </c>
      <c r="D31" s="208" t="s">
        <v>743</v>
      </c>
      <c r="E31" s="110" t="s">
        <v>413</v>
      </c>
      <c r="F31" s="77" t="s">
        <v>144</v>
      </c>
      <c r="G31" s="75"/>
      <c r="H31" s="76"/>
      <c r="I31" s="77" t="s">
        <v>27</v>
      </c>
      <c r="J31" s="78" t="s">
        <v>249</v>
      </c>
      <c r="K31" s="78" t="s">
        <v>752</v>
      </c>
      <c r="L31" s="222" t="s">
        <v>753</v>
      </c>
      <c r="M31" s="84">
        <v>1073872781.79</v>
      </c>
      <c r="N31" s="207" t="s">
        <v>792</v>
      </c>
      <c r="O31" s="207">
        <v>1073872781.79</v>
      </c>
      <c r="P31" s="207">
        <v>11327857.280000001</v>
      </c>
      <c r="Q31" s="207" t="s">
        <v>792</v>
      </c>
      <c r="R31" s="207">
        <v>11327857.28</v>
      </c>
      <c r="S31" s="77" t="s">
        <v>421</v>
      </c>
      <c r="T31" s="77" t="s">
        <v>420</v>
      </c>
      <c r="U31" s="77" t="s">
        <v>519</v>
      </c>
      <c r="V31" s="77" t="s">
        <v>464</v>
      </c>
      <c r="W31" s="1" t="s">
        <v>415</v>
      </c>
    </row>
    <row r="32" spans="1:23" ht="30" customHeight="1">
      <c r="A32" s="72">
        <v>26</v>
      </c>
      <c r="B32" s="209" t="s">
        <v>26</v>
      </c>
      <c r="C32" s="73" t="s">
        <v>28</v>
      </c>
      <c r="D32" s="74" t="s">
        <v>229</v>
      </c>
      <c r="E32" s="110" t="s">
        <v>593</v>
      </c>
      <c r="F32" s="77" t="s">
        <v>144</v>
      </c>
      <c r="G32" s="75" t="s">
        <v>388</v>
      </c>
      <c r="H32" s="76" t="s">
        <v>250</v>
      </c>
      <c r="I32" s="77" t="s">
        <v>42</v>
      </c>
      <c r="J32" s="78">
        <v>6.132</v>
      </c>
      <c r="K32" s="78">
        <v>30</v>
      </c>
      <c r="L32" s="222">
        <v>0.323</v>
      </c>
      <c r="M32" s="84">
        <v>89475751.72</v>
      </c>
      <c r="N32" s="207" t="s">
        <v>792</v>
      </c>
      <c r="O32" s="207">
        <v>89475751.72</v>
      </c>
      <c r="P32" s="207">
        <v>912849.4299999999</v>
      </c>
      <c r="Q32" s="207" t="s">
        <v>792</v>
      </c>
      <c r="R32" s="207">
        <v>912849.43</v>
      </c>
      <c r="S32" s="77" t="s">
        <v>421</v>
      </c>
      <c r="T32" s="77" t="s">
        <v>420</v>
      </c>
      <c r="U32" s="77" t="s">
        <v>519</v>
      </c>
      <c r="V32" s="77" t="s">
        <v>464</v>
      </c>
      <c r="W32" s="1" t="s">
        <v>415</v>
      </c>
    </row>
    <row r="33" spans="1:23" ht="30" customHeight="1">
      <c r="A33" s="72">
        <v>27</v>
      </c>
      <c r="B33" s="209" t="s">
        <v>26</v>
      </c>
      <c r="C33" s="73" t="s">
        <v>28</v>
      </c>
      <c r="D33" s="81" t="s">
        <v>77</v>
      </c>
      <c r="E33" s="110" t="s">
        <v>594</v>
      </c>
      <c r="F33" s="77" t="s">
        <v>819</v>
      </c>
      <c r="G33" s="75" t="s">
        <v>64</v>
      </c>
      <c r="H33" s="76" t="s">
        <v>82</v>
      </c>
      <c r="I33" s="77" t="s">
        <v>42</v>
      </c>
      <c r="J33" s="78">
        <v>25.538</v>
      </c>
      <c r="K33" s="78">
        <v>2600</v>
      </c>
      <c r="L33" s="222">
        <v>27.957</v>
      </c>
      <c r="M33" s="84">
        <v>641806034.46</v>
      </c>
      <c r="N33" s="207">
        <v>227354030.02</v>
      </c>
      <c r="O33" s="207">
        <v>869160064.48</v>
      </c>
      <c r="P33" s="207">
        <v>6619609.25</v>
      </c>
      <c r="Q33" s="207">
        <v>2297566.81</v>
      </c>
      <c r="R33" s="207">
        <v>8917176.06</v>
      </c>
      <c r="S33" s="77" t="s">
        <v>421</v>
      </c>
      <c r="T33" s="77" t="s">
        <v>420</v>
      </c>
      <c r="U33" s="77" t="s">
        <v>519</v>
      </c>
      <c r="V33" s="77" t="s">
        <v>464</v>
      </c>
      <c r="W33" s="1" t="s">
        <v>415</v>
      </c>
    </row>
    <row r="34" spans="1:23" ht="30" customHeight="1">
      <c r="A34" s="72">
        <v>28</v>
      </c>
      <c r="B34" s="209" t="s">
        <v>26</v>
      </c>
      <c r="C34" s="73" t="s">
        <v>28</v>
      </c>
      <c r="D34" s="74" t="s">
        <v>179</v>
      </c>
      <c r="E34" s="110" t="s">
        <v>595</v>
      </c>
      <c r="F34" s="77" t="s">
        <v>459</v>
      </c>
      <c r="G34" s="75" t="s">
        <v>110</v>
      </c>
      <c r="H34" s="76" t="s">
        <v>150</v>
      </c>
      <c r="I34" s="77" t="s">
        <v>27</v>
      </c>
      <c r="J34" s="78">
        <v>230</v>
      </c>
      <c r="K34" s="78">
        <v>2000</v>
      </c>
      <c r="L34" s="222">
        <v>21.505</v>
      </c>
      <c r="M34" s="84"/>
      <c r="N34" s="84"/>
      <c r="O34" s="203"/>
      <c r="P34" s="203"/>
      <c r="Q34" s="203"/>
      <c r="R34" s="203"/>
      <c r="S34" s="77" t="s">
        <v>421</v>
      </c>
      <c r="T34" s="77" t="s">
        <v>420</v>
      </c>
      <c r="U34" s="77" t="s">
        <v>519</v>
      </c>
      <c r="V34" s="77" t="s">
        <v>464</v>
      </c>
      <c r="W34" s="1" t="s">
        <v>415</v>
      </c>
    </row>
    <row r="35" spans="1:23" ht="30" customHeight="1">
      <c r="A35" s="72">
        <v>29</v>
      </c>
      <c r="B35" s="209" t="s">
        <v>26</v>
      </c>
      <c r="C35" s="73" t="s">
        <v>28</v>
      </c>
      <c r="D35" s="81" t="s">
        <v>153</v>
      </c>
      <c r="E35" s="110" t="s">
        <v>596</v>
      </c>
      <c r="F35" s="77" t="s">
        <v>459</v>
      </c>
      <c r="G35" s="75" t="s">
        <v>110</v>
      </c>
      <c r="H35" s="76" t="s">
        <v>150</v>
      </c>
      <c r="I35" s="77" t="s">
        <v>27</v>
      </c>
      <c r="J35" s="78">
        <v>230</v>
      </c>
      <c r="K35" s="78">
        <v>1600</v>
      </c>
      <c r="L35" s="222">
        <v>17.204</v>
      </c>
      <c r="M35" s="84"/>
      <c r="N35" s="84"/>
      <c r="O35" s="203"/>
      <c r="P35" s="203"/>
      <c r="Q35" s="203"/>
      <c r="R35" s="203"/>
      <c r="S35" s="77" t="s">
        <v>421</v>
      </c>
      <c r="T35" s="77" t="s">
        <v>420</v>
      </c>
      <c r="U35" s="77" t="s">
        <v>519</v>
      </c>
      <c r="V35" s="77" t="s">
        <v>464</v>
      </c>
      <c r="W35" s="1" t="s">
        <v>415</v>
      </c>
    </row>
    <row r="36" spans="1:23" ht="30" customHeight="1">
      <c r="A36" s="72">
        <v>30</v>
      </c>
      <c r="B36" s="209" t="s">
        <v>26</v>
      </c>
      <c r="C36" s="73" t="s">
        <v>28</v>
      </c>
      <c r="D36" s="208" t="s">
        <v>743</v>
      </c>
      <c r="E36" s="110" t="s">
        <v>227</v>
      </c>
      <c r="F36" s="208" t="s">
        <v>459</v>
      </c>
      <c r="G36" s="75" t="s">
        <v>110</v>
      </c>
      <c r="H36" s="76" t="s">
        <v>150</v>
      </c>
      <c r="I36" s="77" t="s">
        <v>27</v>
      </c>
      <c r="J36" s="78">
        <v>230</v>
      </c>
      <c r="K36" s="78" t="s">
        <v>686</v>
      </c>
      <c r="L36" s="134" t="s">
        <v>687</v>
      </c>
      <c r="M36" s="84">
        <v>4743225126.97</v>
      </c>
      <c r="N36" s="207">
        <v>474618090.03</v>
      </c>
      <c r="O36" s="207">
        <v>5217843217</v>
      </c>
      <c r="P36" s="207">
        <v>48920750.260000005</v>
      </c>
      <c r="Q36" s="207">
        <v>4807184.53</v>
      </c>
      <c r="R36" s="207">
        <v>53727934.79</v>
      </c>
      <c r="S36" s="77" t="s">
        <v>421</v>
      </c>
      <c r="T36" s="77" t="s">
        <v>420</v>
      </c>
      <c r="U36" s="77" t="s">
        <v>519</v>
      </c>
      <c r="V36" s="77" t="s">
        <v>464</v>
      </c>
      <c r="W36" s="1" t="s">
        <v>415</v>
      </c>
    </row>
    <row r="37" spans="1:23" ht="30" customHeight="1">
      <c r="A37" s="72">
        <v>31</v>
      </c>
      <c r="B37" s="209" t="s">
        <v>26</v>
      </c>
      <c r="C37" s="91" t="s">
        <v>28</v>
      </c>
      <c r="D37" s="92" t="s">
        <v>230</v>
      </c>
      <c r="E37" s="137" t="s">
        <v>231</v>
      </c>
      <c r="F37" s="71" t="s">
        <v>144</v>
      </c>
      <c r="G37" s="93" t="s">
        <v>232</v>
      </c>
      <c r="H37" s="94" t="s">
        <v>95</v>
      </c>
      <c r="I37" s="71" t="s">
        <v>27</v>
      </c>
      <c r="J37" s="95">
        <v>40</v>
      </c>
      <c r="K37" s="78">
        <v>36</v>
      </c>
      <c r="L37" s="222">
        <v>0.387</v>
      </c>
      <c r="M37" s="84">
        <v>89069025.11999999</v>
      </c>
      <c r="N37" s="207">
        <v>173753960.45</v>
      </c>
      <c r="O37" s="207">
        <v>262822985.57</v>
      </c>
      <c r="P37" s="207">
        <v>912077.0700000001</v>
      </c>
      <c r="Q37" s="207">
        <v>1756864.52</v>
      </c>
      <c r="R37" s="207">
        <v>2668941.59</v>
      </c>
      <c r="S37" s="71" t="s">
        <v>421</v>
      </c>
      <c r="T37" s="77" t="s">
        <v>420</v>
      </c>
      <c r="U37" s="77" t="s">
        <v>519</v>
      </c>
      <c r="V37" s="77" t="s">
        <v>464</v>
      </c>
      <c r="W37" s="1" t="s">
        <v>415</v>
      </c>
    </row>
    <row r="38" spans="1:23" ht="30" customHeight="1">
      <c r="A38" s="72">
        <v>32</v>
      </c>
      <c r="B38" s="209" t="s">
        <v>26</v>
      </c>
      <c r="C38" s="226" t="s">
        <v>28</v>
      </c>
      <c r="D38" s="227" t="s">
        <v>754</v>
      </c>
      <c r="E38" s="228" t="s">
        <v>828</v>
      </c>
      <c r="F38" s="226" t="s">
        <v>144</v>
      </c>
      <c r="G38" s="101" t="s">
        <v>990</v>
      </c>
      <c r="H38" s="101" t="s">
        <v>991</v>
      </c>
      <c r="I38" s="228" t="s">
        <v>42</v>
      </c>
      <c r="J38" s="80">
        <v>12776000</v>
      </c>
      <c r="K38" s="78"/>
      <c r="L38" s="222"/>
      <c r="M38" s="84">
        <v>34235092.949999996</v>
      </c>
      <c r="N38" s="207" t="s">
        <v>792</v>
      </c>
      <c r="O38" s="207">
        <v>34235092.95</v>
      </c>
      <c r="P38" s="207">
        <v>360539.95</v>
      </c>
      <c r="Q38" s="207" t="s">
        <v>792</v>
      </c>
      <c r="R38" s="207">
        <v>360539.95</v>
      </c>
      <c r="S38" s="71" t="s">
        <v>421</v>
      </c>
      <c r="T38" s="77" t="s">
        <v>420</v>
      </c>
      <c r="U38" s="77" t="s">
        <v>519</v>
      </c>
      <c r="V38" s="77" t="s">
        <v>464</v>
      </c>
      <c r="W38" s="1" t="s">
        <v>415</v>
      </c>
    </row>
    <row r="39" spans="1:23" ht="30" customHeight="1">
      <c r="A39" s="72">
        <v>33</v>
      </c>
      <c r="B39" s="209" t="s">
        <v>26</v>
      </c>
      <c r="C39" s="226" t="s">
        <v>28</v>
      </c>
      <c r="D39" s="227" t="s">
        <v>755</v>
      </c>
      <c r="E39" s="228" t="s">
        <v>829</v>
      </c>
      <c r="F39" s="226" t="s">
        <v>144</v>
      </c>
      <c r="G39" s="101" t="s">
        <v>992</v>
      </c>
      <c r="H39" s="101" t="s">
        <v>993</v>
      </c>
      <c r="I39" s="228" t="s">
        <v>705</v>
      </c>
      <c r="J39" s="80">
        <v>242000000</v>
      </c>
      <c r="K39" s="78"/>
      <c r="L39" s="222"/>
      <c r="M39" s="84">
        <v>4140409142.8100004</v>
      </c>
      <c r="N39" s="207">
        <v>422542744.9</v>
      </c>
      <c r="O39" s="207">
        <v>4562951887.71</v>
      </c>
      <c r="P39" s="207">
        <v>42756293.64</v>
      </c>
      <c r="Q39" s="207">
        <v>4278083.64</v>
      </c>
      <c r="R39" s="207">
        <v>47034377.28</v>
      </c>
      <c r="S39" s="71" t="s">
        <v>421</v>
      </c>
      <c r="T39" s="77" t="s">
        <v>420</v>
      </c>
      <c r="U39" s="77" t="s">
        <v>519</v>
      </c>
      <c r="V39" s="77" t="s">
        <v>464</v>
      </c>
      <c r="W39" s="1" t="s">
        <v>415</v>
      </c>
    </row>
    <row r="40" spans="1:23" ht="30" customHeight="1">
      <c r="A40" s="72">
        <v>34</v>
      </c>
      <c r="B40" s="209" t="s">
        <v>26</v>
      </c>
      <c r="C40" s="73" t="s">
        <v>28</v>
      </c>
      <c r="D40" s="74" t="s">
        <v>553</v>
      </c>
      <c r="E40" s="110" t="s">
        <v>322</v>
      </c>
      <c r="F40" s="77" t="s">
        <v>819</v>
      </c>
      <c r="G40" s="75" t="s">
        <v>323</v>
      </c>
      <c r="H40" s="76" t="s">
        <v>387</v>
      </c>
      <c r="I40" s="77" t="s">
        <v>27</v>
      </c>
      <c r="J40" s="78" t="s">
        <v>324</v>
      </c>
      <c r="K40" s="78">
        <v>11300</v>
      </c>
      <c r="L40" s="222">
        <v>121.505</v>
      </c>
      <c r="M40" s="84"/>
      <c r="N40" s="84"/>
      <c r="O40" s="203"/>
      <c r="P40" s="203"/>
      <c r="Q40" s="203"/>
      <c r="R40" s="203"/>
      <c r="S40" s="77" t="s">
        <v>272</v>
      </c>
      <c r="T40" s="77" t="s">
        <v>420</v>
      </c>
      <c r="U40" s="77" t="s">
        <v>519</v>
      </c>
      <c r="V40" s="77" t="s">
        <v>464</v>
      </c>
      <c r="W40" s="1" t="s">
        <v>415</v>
      </c>
    </row>
    <row r="41" spans="1:23" ht="30" customHeight="1">
      <c r="A41" s="72">
        <v>35</v>
      </c>
      <c r="B41" s="209" t="s">
        <v>26</v>
      </c>
      <c r="C41" s="73" t="s">
        <v>28</v>
      </c>
      <c r="D41" s="74" t="s">
        <v>554</v>
      </c>
      <c r="E41" s="110" t="s">
        <v>322</v>
      </c>
      <c r="F41" s="77" t="s">
        <v>819</v>
      </c>
      <c r="G41" s="75" t="s">
        <v>323</v>
      </c>
      <c r="H41" s="76" t="s">
        <v>387</v>
      </c>
      <c r="I41" s="77" t="s">
        <v>27</v>
      </c>
      <c r="J41" s="78" t="s">
        <v>324</v>
      </c>
      <c r="K41" s="78">
        <v>5887</v>
      </c>
      <c r="L41" s="222">
        <v>63.301</v>
      </c>
      <c r="M41" s="84"/>
      <c r="N41" s="84"/>
      <c r="O41" s="203"/>
      <c r="P41" s="203"/>
      <c r="Q41" s="203"/>
      <c r="R41" s="203"/>
      <c r="S41" s="77" t="s">
        <v>272</v>
      </c>
      <c r="T41" s="77" t="s">
        <v>420</v>
      </c>
      <c r="U41" s="77" t="s">
        <v>519</v>
      </c>
      <c r="V41" s="77" t="s">
        <v>464</v>
      </c>
      <c r="W41" s="1" t="s">
        <v>415</v>
      </c>
    </row>
    <row r="42" spans="1:23" ht="30" customHeight="1">
      <c r="A42" s="72">
        <v>36</v>
      </c>
      <c r="B42" s="209" t="s">
        <v>26</v>
      </c>
      <c r="C42" s="73" t="s">
        <v>28</v>
      </c>
      <c r="D42" s="208" t="s">
        <v>743</v>
      </c>
      <c r="E42" s="110" t="s">
        <v>322</v>
      </c>
      <c r="F42" s="208" t="s">
        <v>274</v>
      </c>
      <c r="G42" s="75" t="s">
        <v>323</v>
      </c>
      <c r="H42" s="76" t="s">
        <v>387</v>
      </c>
      <c r="I42" s="77" t="s">
        <v>27</v>
      </c>
      <c r="J42" s="78" t="s">
        <v>324</v>
      </c>
      <c r="K42" s="78" t="s">
        <v>688</v>
      </c>
      <c r="L42" s="222" t="s">
        <v>689</v>
      </c>
      <c r="M42" s="84">
        <v>9891854385.2</v>
      </c>
      <c r="N42" s="207">
        <v>888621663.6</v>
      </c>
      <c r="O42" s="207">
        <v>10780476048.8</v>
      </c>
      <c r="P42" s="207">
        <v>102465545.35999998</v>
      </c>
      <c r="Q42" s="207">
        <v>9013919.63</v>
      </c>
      <c r="R42" s="207">
        <v>111479464.99</v>
      </c>
      <c r="S42" s="77" t="s">
        <v>272</v>
      </c>
      <c r="T42" s="77" t="s">
        <v>420</v>
      </c>
      <c r="U42" s="77" t="s">
        <v>519</v>
      </c>
      <c r="V42" s="77" t="s">
        <v>464</v>
      </c>
      <c r="W42" s="1" t="s">
        <v>415</v>
      </c>
    </row>
    <row r="43" spans="1:23" ht="30" customHeight="1">
      <c r="A43" s="72">
        <v>37</v>
      </c>
      <c r="B43" s="209" t="s">
        <v>26</v>
      </c>
      <c r="C43" s="73" t="s">
        <v>28</v>
      </c>
      <c r="D43" s="74" t="s">
        <v>116</v>
      </c>
      <c r="E43" s="110" t="s">
        <v>322</v>
      </c>
      <c r="F43" s="77" t="s">
        <v>459</v>
      </c>
      <c r="G43" s="75" t="s">
        <v>323</v>
      </c>
      <c r="H43" s="76" t="s">
        <v>306</v>
      </c>
      <c r="I43" s="77" t="s">
        <v>42</v>
      </c>
      <c r="J43" s="78">
        <v>31.704</v>
      </c>
      <c r="K43" s="78">
        <v>5800</v>
      </c>
      <c r="L43" s="222">
        <v>62.366</v>
      </c>
      <c r="M43" s="84">
        <v>2376844655.71</v>
      </c>
      <c r="N43" s="207">
        <v>693563005.87</v>
      </c>
      <c r="O43" s="207">
        <v>3070407661.58</v>
      </c>
      <c r="P43" s="207">
        <v>24362004.28</v>
      </c>
      <c r="Q43" s="207">
        <v>7024314.29</v>
      </c>
      <c r="R43" s="207">
        <v>31386318.57</v>
      </c>
      <c r="S43" s="77" t="s">
        <v>272</v>
      </c>
      <c r="T43" s="77" t="s">
        <v>420</v>
      </c>
      <c r="U43" s="77" t="s">
        <v>519</v>
      </c>
      <c r="V43" s="77" t="s">
        <v>464</v>
      </c>
      <c r="W43" s="1" t="s">
        <v>415</v>
      </c>
    </row>
    <row r="44" spans="1:48" ht="30" customHeight="1">
      <c r="A44" s="72">
        <v>38</v>
      </c>
      <c r="B44" s="209" t="s">
        <v>26</v>
      </c>
      <c r="C44" s="73" t="s">
        <v>28</v>
      </c>
      <c r="D44" s="74" t="s">
        <v>525</v>
      </c>
      <c r="E44" s="110" t="s">
        <v>526</v>
      </c>
      <c r="F44" s="77" t="s">
        <v>818</v>
      </c>
      <c r="G44" s="75" t="s">
        <v>31</v>
      </c>
      <c r="H44" s="76"/>
      <c r="I44" s="77"/>
      <c r="J44" s="78"/>
      <c r="K44" s="95">
        <v>200</v>
      </c>
      <c r="L44" s="223">
        <v>2.151</v>
      </c>
      <c r="M44" s="203">
        <v>25787408.45</v>
      </c>
      <c r="N44" s="203">
        <v>1718498717.18</v>
      </c>
      <c r="O44" s="203">
        <v>1744286125.63</v>
      </c>
      <c r="P44" s="203">
        <v>262086.25</v>
      </c>
      <c r="Q44" s="203">
        <v>17385450.42</v>
      </c>
      <c r="R44" s="203">
        <v>17647536.67</v>
      </c>
      <c r="S44" s="71" t="s">
        <v>421</v>
      </c>
      <c r="T44" s="77" t="s">
        <v>420</v>
      </c>
      <c r="U44" s="77" t="s">
        <v>519</v>
      </c>
      <c r="V44" s="77" t="s">
        <v>464</v>
      </c>
      <c r="W44" s="1" t="s">
        <v>415</v>
      </c>
      <c r="X44" s="11" t="s">
        <v>436</v>
      </c>
      <c r="Y44" s="11" t="s">
        <v>464</v>
      </c>
      <c r="Z44" s="11" t="s">
        <v>464</v>
      </c>
      <c r="AA44" s="11" t="s">
        <v>24</v>
      </c>
      <c r="AB44" s="11" t="s">
        <v>415</v>
      </c>
      <c r="AC44" s="31" t="s">
        <v>359</v>
      </c>
      <c r="AD44" s="15">
        <v>15</v>
      </c>
      <c r="AE44" s="15"/>
      <c r="AF44" s="15"/>
      <c r="AG44" s="15"/>
      <c r="AH44" s="15">
        <v>200</v>
      </c>
      <c r="AI44" s="15"/>
      <c r="AJ44" s="15"/>
      <c r="AK44" s="15"/>
      <c r="AL44" s="15"/>
      <c r="AM44" s="15"/>
      <c r="AN44" s="15"/>
      <c r="AO44" s="15"/>
      <c r="AP44" s="15"/>
      <c r="AQ44" s="15">
        <v>200</v>
      </c>
      <c r="AR44" s="15"/>
      <c r="AS44" s="15"/>
      <c r="AT44" s="15"/>
      <c r="AU44" s="15"/>
      <c r="AV44" s="15"/>
    </row>
    <row r="45" spans="1:48" ht="30" customHeight="1">
      <c r="A45" s="72">
        <v>39</v>
      </c>
      <c r="B45" s="209" t="s">
        <v>26</v>
      </c>
      <c r="C45" s="74" t="s">
        <v>28</v>
      </c>
      <c r="D45" s="74" t="s">
        <v>760</v>
      </c>
      <c r="E45" s="212" t="s">
        <v>830</v>
      </c>
      <c r="F45" s="77" t="s">
        <v>761</v>
      </c>
      <c r="G45" s="75" t="s">
        <v>994</v>
      </c>
      <c r="H45" s="75" t="s">
        <v>995</v>
      </c>
      <c r="I45" s="77" t="s">
        <v>27</v>
      </c>
      <c r="J45" s="113">
        <v>243240000</v>
      </c>
      <c r="K45" s="95"/>
      <c r="L45" s="223"/>
      <c r="M45" s="203">
        <v>34926152.879999995</v>
      </c>
      <c r="N45" s="207" t="s">
        <v>792</v>
      </c>
      <c r="O45" s="207">
        <v>34926152.88</v>
      </c>
      <c r="P45" s="207">
        <v>362482.70999999996</v>
      </c>
      <c r="Q45" s="207" t="s">
        <v>792</v>
      </c>
      <c r="R45" s="207">
        <v>362482.71</v>
      </c>
      <c r="S45" s="77" t="s">
        <v>421</v>
      </c>
      <c r="T45" s="77" t="s">
        <v>420</v>
      </c>
      <c r="U45" s="77" t="s">
        <v>433</v>
      </c>
      <c r="V45" s="77" t="s">
        <v>464</v>
      </c>
      <c r="W45" s="1" t="s">
        <v>415</v>
      </c>
      <c r="X45" s="11"/>
      <c r="Y45" s="11"/>
      <c r="Z45" s="11"/>
      <c r="AA45" s="11"/>
      <c r="AB45" s="11"/>
      <c r="AC45" s="31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29" ht="30" customHeight="1">
      <c r="A46" s="72">
        <v>40</v>
      </c>
      <c r="B46" s="209" t="s">
        <v>26</v>
      </c>
      <c r="C46" s="73" t="s">
        <v>28</v>
      </c>
      <c r="D46" s="81" t="s">
        <v>31</v>
      </c>
      <c r="E46" s="110" t="s">
        <v>555</v>
      </c>
      <c r="F46" s="77" t="s">
        <v>820</v>
      </c>
      <c r="G46" s="75" t="s">
        <v>31</v>
      </c>
      <c r="H46" s="76"/>
      <c r="I46" s="77"/>
      <c r="J46" s="78"/>
      <c r="K46" s="78">
        <v>90</v>
      </c>
      <c r="L46" s="222">
        <v>0.968</v>
      </c>
      <c r="M46" s="84"/>
      <c r="N46" s="84"/>
      <c r="O46" s="203"/>
      <c r="P46" s="203"/>
      <c r="Q46" s="203"/>
      <c r="R46" s="84"/>
      <c r="S46" s="77" t="s">
        <v>421</v>
      </c>
      <c r="T46" s="77" t="s">
        <v>420</v>
      </c>
      <c r="U46" s="77" t="s">
        <v>519</v>
      </c>
      <c r="V46" s="77" t="s">
        <v>464</v>
      </c>
      <c r="W46" s="1" t="s">
        <v>415</v>
      </c>
      <c r="X46" s="11" t="s">
        <v>438</v>
      </c>
      <c r="Y46" s="11" t="s">
        <v>464</v>
      </c>
      <c r="Z46" s="11" t="s">
        <v>464</v>
      </c>
      <c r="AA46" s="11" t="s">
        <v>24</v>
      </c>
      <c r="AB46" s="11" t="s">
        <v>415</v>
      </c>
      <c r="AC46" s="31" t="s">
        <v>216</v>
      </c>
    </row>
    <row r="47" spans="1:43" ht="30" customHeight="1">
      <c r="A47" s="72">
        <v>41</v>
      </c>
      <c r="B47" s="209" t="s">
        <v>26</v>
      </c>
      <c r="C47" s="73" t="s">
        <v>28</v>
      </c>
      <c r="D47" s="81" t="s">
        <v>31</v>
      </c>
      <c r="E47" s="110" t="s">
        <v>528</v>
      </c>
      <c r="F47" s="77" t="s">
        <v>820</v>
      </c>
      <c r="G47" s="75" t="s">
        <v>31</v>
      </c>
      <c r="H47" s="76"/>
      <c r="I47" s="77"/>
      <c r="J47" s="78"/>
      <c r="K47" s="78">
        <v>150</v>
      </c>
      <c r="L47" s="222">
        <v>1.613</v>
      </c>
      <c r="M47" s="84"/>
      <c r="N47" s="84"/>
      <c r="O47" s="203"/>
      <c r="P47" s="203"/>
      <c r="Q47" s="203"/>
      <c r="R47" s="84"/>
      <c r="S47" s="77" t="s">
        <v>421</v>
      </c>
      <c r="T47" s="77" t="s">
        <v>420</v>
      </c>
      <c r="U47" s="77" t="s">
        <v>519</v>
      </c>
      <c r="V47" s="77" t="s">
        <v>464</v>
      </c>
      <c r="W47" s="1" t="s">
        <v>415</v>
      </c>
      <c r="X47" s="11" t="s">
        <v>438</v>
      </c>
      <c r="Y47" s="11" t="s">
        <v>464</v>
      </c>
      <c r="Z47" s="11" t="s">
        <v>464</v>
      </c>
      <c r="AA47" s="11" t="s">
        <v>24</v>
      </c>
      <c r="AB47" s="11" t="s">
        <v>415</v>
      </c>
      <c r="AC47" s="31" t="s">
        <v>216</v>
      </c>
      <c r="AH47" s="1">
        <v>400.412</v>
      </c>
      <c r="AJ47" s="1">
        <v>150</v>
      </c>
      <c r="AQ47" s="1">
        <v>400.412</v>
      </c>
    </row>
    <row r="48" spans="1:43" ht="30" customHeight="1">
      <c r="A48" s="72">
        <v>42</v>
      </c>
      <c r="B48" s="209" t="s">
        <v>26</v>
      </c>
      <c r="C48" s="73" t="s">
        <v>28</v>
      </c>
      <c r="D48" s="81" t="s">
        <v>31</v>
      </c>
      <c r="E48" s="110" t="s">
        <v>529</v>
      </c>
      <c r="F48" s="77" t="s">
        <v>820</v>
      </c>
      <c r="G48" s="75" t="s">
        <v>31</v>
      </c>
      <c r="H48" s="76"/>
      <c r="I48" s="77"/>
      <c r="J48" s="78"/>
      <c r="K48" s="78"/>
      <c r="L48" s="222"/>
      <c r="M48" s="84"/>
      <c r="N48" s="84"/>
      <c r="O48" s="203"/>
      <c r="P48" s="203"/>
      <c r="Q48" s="203"/>
      <c r="R48" s="84"/>
      <c r="S48" s="77" t="s">
        <v>421</v>
      </c>
      <c r="T48" s="77" t="s">
        <v>420</v>
      </c>
      <c r="U48" s="77" t="s">
        <v>519</v>
      </c>
      <c r="V48" s="77" t="s">
        <v>464</v>
      </c>
      <c r="W48" s="1" t="s">
        <v>415</v>
      </c>
      <c r="X48" s="11" t="s">
        <v>438</v>
      </c>
      <c r="Y48" s="11" t="s">
        <v>464</v>
      </c>
      <c r="Z48" s="11" t="s">
        <v>464</v>
      </c>
      <c r="AA48" s="11" t="s">
        <v>24</v>
      </c>
      <c r="AB48" s="11" t="s">
        <v>415</v>
      </c>
      <c r="AC48" s="31" t="s">
        <v>216</v>
      </c>
      <c r="AH48" s="1">
        <v>155.637</v>
      </c>
      <c r="AJ48" s="1">
        <v>90</v>
      </c>
      <c r="AQ48" s="1">
        <v>155.637</v>
      </c>
    </row>
    <row r="49" spans="1:23" ht="30" customHeight="1">
      <c r="A49" s="72">
        <v>43</v>
      </c>
      <c r="B49" s="209" t="s">
        <v>26</v>
      </c>
      <c r="C49" s="73" t="s">
        <v>28</v>
      </c>
      <c r="D49" s="81" t="s">
        <v>31</v>
      </c>
      <c r="E49" s="110" t="s">
        <v>825</v>
      </c>
      <c r="F49" s="77" t="s">
        <v>817</v>
      </c>
      <c r="G49" s="75" t="s">
        <v>31</v>
      </c>
      <c r="H49" s="76"/>
      <c r="I49" s="77" t="s">
        <v>27</v>
      </c>
      <c r="J49" s="78"/>
      <c r="K49" s="78"/>
      <c r="L49" s="222">
        <f>K49/88</f>
        <v>0</v>
      </c>
      <c r="M49" s="84"/>
      <c r="N49" s="84"/>
      <c r="O49" s="84"/>
      <c r="P49" s="84"/>
      <c r="Q49" s="84"/>
      <c r="R49" s="85"/>
      <c r="S49" s="77" t="s">
        <v>421</v>
      </c>
      <c r="T49" s="77" t="s">
        <v>420</v>
      </c>
      <c r="U49" s="77" t="s">
        <v>519</v>
      </c>
      <c r="V49" s="77" t="s">
        <v>464</v>
      </c>
      <c r="W49" s="1" t="s">
        <v>415</v>
      </c>
    </row>
    <row r="50" spans="1:23" ht="30" customHeight="1">
      <c r="A50" s="72">
        <v>44</v>
      </c>
      <c r="B50" s="209" t="s">
        <v>26</v>
      </c>
      <c r="C50" s="73" t="s">
        <v>28</v>
      </c>
      <c r="D50" s="81" t="s">
        <v>31</v>
      </c>
      <c r="E50" s="110" t="s">
        <v>330</v>
      </c>
      <c r="F50" s="77" t="s">
        <v>819</v>
      </c>
      <c r="G50" s="75" t="s">
        <v>31</v>
      </c>
      <c r="H50" s="76"/>
      <c r="I50" s="77" t="s">
        <v>27</v>
      </c>
      <c r="J50" s="78"/>
      <c r="K50" s="78"/>
      <c r="L50" s="222">
        <f>K50/88</f>
        <v>0</v>
      </c>
      <c r="M50" s="84"/>
      <c r="N50" s="84"/>
      <c r="O50" s="84"/>
      <c r="P50" s="84"/>
      <c r="Q50" s="84"/>
      <c r="R50" s="85"/>
      <c r="S50" s="77" t="s">
        <v>421</v>
      </c>
      <c r="T50" s="77" t="s">
        <v>420</v>
      </c>
      <c r="U50" s="77" t="s">
        <v>519</v>
      </c>
      <c r="V50" s="77" t="s">
        <v>464</v>
      </c>
      <c r="W50" s="1" t="s">
        <v>415</v>
      </c>
    </row>
    <row r="51" spans="1:23" ht="30" customHeight="1">
      <c r="A51" s="72">
        <v>45</v>
      </c>
      <c r="B51" s="209" t="s">
        <v>26</v>
      </c>
      <c r="C51" s="91" t="s">
        <v>28</v>
      </c>
      <c r="D51" s="97" t="s">
        <v>31</v>
      </c>
      <c r="E51" s="137" t="s">
        <v>374</v>
      </c>
      <c r="F51" s="71" t="s">
        <v>182</v>
      </c>
      <c r="G51" s="97" t="s">
        <v>31</v>
      </c>
      <c r="H51" s="94"/>
      <c r="I51" s="71" t="s">
        <v>27</v>
      </c>
      <c r="J51" s="95"/>
      <c r="K51" s="78"/>
      <c r="L51" s="222">
        <f>K51/88</f>
        <v>0</v>
      </c>
      <c r="M51" s="84"/>
      <c r="N51" s="84"/>
      <c r="O51" s="84"/>
      <c r="P51" s="84"/>
      <c r="Q51" s="84"/>
      <c r="R51" s="85"/>
      <c r="S51" s="71" t="s">
        <v>182</v>
      </c>
      <c r="T51" s="77" t="s">
        <v>183</v>
      </c>
      <c r="U51" s="77" t="s">
        <v>433</v>
      </c>
      <c r="V51" s="77" t="s">
        <v>464</v>
      </c>
      <c r="W51" s="1" t="s">
        <v>415</v>
      </c>
    </row>
    <row r="52" spans="1:31" ht="30" customHeight="1">
      <c r="A52" s="72">
        <v>46</v>
      </c>
      <c r="B52" s="209" t="s">
        <v>26</v>
      </c>
      <c r="C52" s="73" t="s">
        <v>28</v>
      </c>
      <c r="D52" s="81" t="s">
        <v>31</v>
      </c>
      <c r="E52" s="110" t="s">
        <v>530</v>
      </c>
      <c r="F52" s="77" t="s">
        <v>109</v>
      </c>
      <c r="G52" s="75" t="s">
        <v>31</v>
      </c>
      <c r="H52" s="76"/>
      <c r="I52" s="77"/>
      <c r="J52" s="78"/>
      <c r="K52" s="224"/>
      <c r="L52" s="222"/>
      <c r="M52" s="84"/>
      <c r="N52" s="84"/>
      <c r="O52" s="203"/>
      <c r="P52" s="203"/>
      <c r="Q52" s="203"/>
      <c r="R52" s="84"/>
      <c r="S52" s="77" t="s">
        <v>421</v>
      </c>
      <c r="T52" s="77" t="s">
        <v>420</v>
      </c>
      <c r="U52" s="77" t="s">
        <v>519</v>
      </c>
      <c r="V52" s="77" t="s">
        <v>464</v>
      </c>
      <c r="W52" s="1" t="s">
        <v>415</v>
      </c>
      <c r="X52" s="11" t="s">
        <v>438</v>
      </c>
      <c r="Y52" s="11" t="s">
        <v>464</v>
      </c>
      <c r="Z52" s="11" t="s">
        <v>464</v>
      </c>
      <c r="AA52" s="11" t="s">
        <v>24</v>
      </c>
      <c r="AB52" s="11" t="s">
        <v>415</v>
      </c>
      <c r="AC52" s="31" t="s">
        <v>359</v>
      </c>
      <c r="AE52" s="1">
        <v>1800</v>
      </c>
    </row>
    <row r="53" spans="1:29" ht="30" customHeight="1">
      <c r="A53" s="72">
        <v>47</v>
      </c>
      <c r="B53" s="209" t="s">
        <v>26</v>
      </c>
      <c r="C53" s="73" t="s">
        <v>28</v>
      </c>
      <c r="D53" s="81" t="s">
        <v>31</v>
      </c>
      <c r="E53" s="137" t="s">
        <v>556</v>
      </c>
      <c r="F53" s="77" t="s">
        <v>459</v>
      </c>
      <c r="G53" s="75"/>
      <c r="H53" s="76"/>
      <c r="I53" s="77"/>
      <c r="J53" s="78"/>
      <c r="K53" s="78">
        <v>700</v>
      </c>
      <c r="L53" s="222">
        <v>7.527</v>
      </c>
      <c r="M53" s="84"/>
      <c r="N53" s="84"/>
      <c r="O53" s="203"/>
      <c r="P53" s="203"/>
      <c r="Q53" s="203"/>
      <c r="R53" s="84"/>
      <c r="S53" s="77" t="s">
        <v>421</v>
      </c>
      <c r="T53" s="77" t="s">
        <v>420</v>
      </c>
      <c r="U53" s="77" t="s">
        <v>519</v>
      </c>
      <c r="V53" s="77" t="s">
        <v>464</v>
      </c>
      <c r="W53" s="1" t="s">
        <v>415</v>
      </c>
      <c r="X53" s="11"/>
      <c r="Y53" s="11"/>
      <c r="Z53" s="11"/>
      <c r="AA53" s="11"/>
      <c r="AB53" s="11"/>
      <c r="AC53" s="31"/>
    </row>
    <row r="54" spans="1:23" ht="30" customHeight="1">
      <c r="A54" s="72">
        <v>48</v>
      </c>
      <c r="B54" s="209" t="s">
        <v>880</v>
      </c>
      <c r="C54" s="73" t="s">
        <v>25</v>
      </c>
      <c r="D54" s="81" t="s">
        <v>70</v>
      </c>
      <c r="E54" s="110" t="s">
        <v>597</v>
      </c>
      <c r="F54" s="77" t="s">
        <v>818</v>
      </c>
      <c r="G54" s="75" t="s">
        <v>140</v>
      </c>
      <c r="H54" s="76" t="s">
        <v>82</v>
      </c>
      <c r="I54" s="77" t="s">
        <v>73</v>
      </c>
      <c r="J54" s="78">
        <v>1</v>
      </c>
      <c r="K54" s="78">
        <v>7</v>
      </c>
      <c r="L54" s="222">
        <v>0.075</v>
      </c>
      <c r="M54" s="84"/>
      <c r="N54" s="84"/>
      <c r="O54" s="207"/>
      <c r="P54" s="207"/>
      <c r="Q54" s="207"/>
      <c r="R54" s="207"/>
      <c r="S54" s="77" t="s">
        <v>421</v>
      </c>
      <c r="T54" s="77" t="s">
        <v>420</v>
      </c>
      <c r="U54" s="77" t="s">
        <v>519</v>
      </c>
      <c r="V54" s="77" t="s">
        <v>465</v>
      </c>
      <c r="W54" s="2" t="s">
        <v>469</v>
      </c>
    </row>
    <row r="55" spans="1:23" ht="30" customHeight="1">
      <c r="A55" s="72">
        <v>49</v>
      </c>
      <c r="B55" s="209" t="s">
        <v>873</v>
      </c>
      <c r="C55" s="73" t="s">
        <v>28</v>
      </c>
      <c r="D55" s="81"/>
      <c r="E55" s="137" t="s">
        <v>165</v>
      </c>
      <c r="F55" s="77" t="s">
        <v>54</v>
      </c>
      <c r="G55" s="104"/>
      <c r="H55" s="77"/>
      <c r="I55" s="77"/>
      <c r="J55" s="105"/>
      <c r="K55" s="78">
        <v>46500</v>
      </c>
      <c r="L55" s="222">
        <v>500</v>
      </c>
      <c r="M55" s="84"/>
      <c r="N55" s="84"/>
      <c r="O55" s="84"/>
      <c r="P55" s="84"/>
      <c r="Q55" s="84"/>
      <c r="R55" s="85"/>
      <c r="S55" s="77" t="s">
        <v>165</v>
      </c>
      <c r="T55" s="77" t="s">
        <v>183</v>
      </c>
      <c r="U55" s="77" t="s">
        <v>433</v>
      </c>
      <c r="V55" s="77" t="s">
        <v>464</v>
      </c>
      <c r="W55" s="1" t="s">
        <v>54</v>
      </c>
    </row>
    <row r="56" spans="1:23" ht="30" customHeight="1">
      <c r="A56" s="72">
        <v>50</v>
      </c>
      <c r="B56" s="209" t="s">
        <v>531</v>
      </c>
      <c r="C56" s="73" t="s">
        <v>25</v>
      </c>
      <c r="D56" s="81" t="s">
        <v>41</v>
      </c>
      <c r="E56" s="110" t="s">
        <v>598</v>
      </c>
      <c r="F56" s="77" t="s">
        <v>557</v>
      </c>
      <c r="G56" s="75"/>
      <c r="H56" s="76"/>
      <c r="I56" s="77"/>
      <c r="J56" s="78"/>
      <c r="K56" s="78">
        <v>58.094</v>
      </c>
      <c r="L56" s="222">
        <v>0.625</v>
      </c>
      <c r="M56" s="84"/>
      <c r="N56" s="84"/>
      <c r="O56" s="84"/>
      <c r="P56" s="84"/>
      <c r="Q56" s="84"/>
      <c r="R56" s="85"/>
      <c r="S56" s="77" t="s">
        <v>421</v>
      </c>
      <c r="T56" s="77" t="s">
        <v>420</v>
      </c>
      <c r="U56" s="77" t="s">
        <v>519</v>
      </c>
      <c r="V56" s="77" t="s">
        <v>465</v>
      </c>
      <c r="W56" s="2" t="s">
        <v>531</v>
      </c>
    </row>
    <row r="57" spans="1:23" ht="30" customHeight="1">
      <c r="A57" s="72">
        <v>51</v>
      </c>
      <c r="B57" s="209" t="s">
        <v>531</v>
      </c>
      <c r="C57" s="73" t="s">
        <v>28</v>
      </c>
      <c r="D57" s="81">
        <v>320080001</v>
      </c>
      <c r="E57" s="110" t="s">
        <v>599</v>
      </c>
      <c r="F57" s="77" t="s">
        <v>459</v>
      </c>
      <c r="G57" s="75" t="s">
        <v>426</v>
      </c>
      <c r="H57" s="76" t="s">
        <v>52</v>
      </c>
      <c r="I57" s="77" t="s">
        <v>27</v>
      </c>
      <c r="J57" s="78">
        <v>327.74</v>
      </c>
      <c r="K57" s="78">
        <v>500</v>
      </c>
      <c r="L57" s="222">
        <v>5.376</v>
      </c>
      <c r="M57" s="84">
        <v>2941766288.52</v>
      </c>
      <c r="N57" s="207" t="s">
        <v>792</v>
      </c>
      <c r="O57" s="207">
        <v>2941766288.52</v>
      </c>
      <c r="P57" s="207">
        <v>30455630.82</v>
      </c>
      <c r="Q57" s="207" t="s">
        <v>792</v>
      </c>
      <c r="R57" s="207">
        <v>30455630.82</v>
      </c>
      <c r="S57" s="77" t="s">
        <v>421</v>
      </c>
      <c r="T57" s="77" t="s">
        <v>420</v>
      </c>
      <c r="U57" s="77" t="s">
        <v>519</v>
      </c>
      <c r="V57" s="77" t="s">
        <v>465</v>
      </c>
      <c r="W57" s="2" t="s">
        <v>531</v>
      </c>
    </row>
    <row r="58" spans="1:23" ht="30" customHeight="1">
      <c r="A58" s="72">
        <v>52</v>
      </c>
      <c r="B58" s="209" t="s">
        <v>531</v>
      </c>
      <c r="C58" s="73" t="s">
        <v>28</v>
      </c>
      <c r="D58" s="81" t="s">
        <v>121</v>
      </c>
      <c r="E58" s="110" t="s">
        <v>600</v>
      </c>
      <c r="F58" s="77" t="s">
        <v>10</v>
      </c>
      <c r="G58" s="75" t="s">
        <v>15</v>
      </c>
      <c r="H58" s="76" t="s">
        <v>150</v>
      </c>
      <c r="I58" s="77" t="s">
        <v>27</v>
      </c>
      <c r="J58" s="78">
        <v>114.284</v>
      </c>
      <c r="K58" s="78">
        <v>5084.985</v>
      </c>
      <c r="L58" s="222">
        <v>54.677</v>
      </c>
      <c r="M58" s="84">
        <v>6978106064.299999</v>
      </c>
      <c r="N58" s="207">
        <v>2319314221.93</v>
      </c>
      <c r="O58" s="207">
        <v>9297420286.23</v>
      </c>
      <c r="P58" s="207">
        <v>72767053.97</v>
      </c>
      <c r="Q58" s="207">
        <v>23542157.91</v>
      </c>
      <c r="R58" s="207">
        <v>96309211.88</v>
      </c>
      <c r="S58" s="77" t="s">
        <v>421</v>
      </c>
      <c r="T58" s="77" t="s">
        <v>420</v>
      </c>
      <c r="U58" s="77" t="s">
        <v>519</v>
      </c>
      <c r="V58" s="77" t="s">
        <v>465</v>
      </c>
      <c r="W58" s="2" t="s">
        <v>531</v>
      </c>
    </row>
    <row r="59" spans="1:23" ht="30" customHeight="1">
      <c r="A59" s="72">
        <v>53</v>
      </c>
      <c r="B59" s="209" t="s">
        <v>531</v>
      </c>
      <c r="C59" s="73" t="s">
        <v>28</v>
      </c>
      <c r="D59" s="81" t="s">
        <v>156</v>
      </c>
      <c r="E59" s="110" t="s">
        <v>601</v>
      </c>
      <c r="F59" s="77" t="s">
        <v>456</v>
      </c>
      <c r="G59" s="75" t="s">
        <v>380</v>
      </c>
      <c r="H59" s="76" t="s">
        <v>394</v>
      </c>
      <c r="I59" s="77" t="s">
        <v>27</v>
      </c>
      <c r="J59" s="78">
        <v>474</v>
      </c>
      <c r="K59" s="78">
        <v>6930</v>
      </c>
      <c r="L59" s="222">
        <v>74.516</v>
      </c>
      <c r="M59" s="84">
        <v>7548463635.25</v>
      </c>
      <c r="N59" s="84" t="s">
        <v>792</v>
      </c>
      <c r="O59" s="207">
        <v>7548463635.25</v>
      </c>
      <c r="P59" s="207">
        <v>76989800</v>
      </c>
      <c r="Q59" s="207" t="s">
        <v>792</v>
      </c>
      <c r="R59" s="207">
        <v>76989800</v>
      </c>
      <c r="S59" s="77" t="s">
        <v>421</v>
      </c>
      <c r="T59" s="77" t="s">
        <v>420</v>
      </c>
      <c r="U59" s="77" t="s">
        <v>519</v>
      </c>
      <c r="V59" s="77" t="s">
        <v>465</v>
      </c>
      <c r="W59" s="2" t="s">
        <v>531</v>
      </c>
    </row>
    <row r="60" spans="1:23" ht="30" customHeight="1">
      <c r="A60" s="72">
        <v>54</v>
      </c>
      <c r="B60" s="209" t="s">
        <v>531</v>
      </c>
      <c r="C60" s="73" t="s">
        <v>28</v>
      </c>
      <c r="D60" s="81" t="s">
        <v>155</v>
      </c>
      <c r="E60" s="110" t="s">
        <v>601</v>
      </c>
      <c r="F60" s="77" t="s">
        <v>456</v>
      </c>
      <c r="G60" s="75" t="s">
        <v>380</v>
      </c>
      <c r="H60" s="76" t="s">
        <v>394</v>
      </c>
      <c r="I60" s="77" t="s">
        <v>27</v>
      </c>
      <c r="J60" s="78">
        <v>1000</v>
      </c>
      <c r="K60" s="78">
        <v>20520</v>
      </c>
      <c r="L60" s="222">
        <v>220.645</v>
      </c>
      <c r="M60" s="84">
        <v>21486516557.84</v>
      </c>
      <c r="N60" s="207" t="s">
        <v>792</v>
      </c>
      <c r="O60" s="207">
        <v>21486516557.84</v>
      </c>
      <c r="P60" s="207">
        <v>223270400</v>
      </c>
      <c r="Q60" s="207" t="s">
        <v>792</v>
      </c>
      <c r="R60" s="207">
        <v>223270400</v>
      </c>
      <c r="S60" s="77" t="s">
        <v>421</v>
      </c>
      <c r="T60" s="77" t="s">
        <v>420</v>
      </c>
      <c r="U60" s="77" t="s">
        <v>519</v>
      </c>
      <c r="V60" s="77" t="s">
        <v>465</v>
      </c>
      <c r="W60" s="2" t="s">
        <v>531</v>
      </c>
    </row>
    <row r="61" spans="1:23" ht="30" customHeight="1">
      <c r="A61" s="72">
        <v>55</v>
      </c>
      <c r="B61" s="209" t="s">
        <v>531</v>
      </c>
      <c r="C61" s="73" t="s">
        <v>28</v>
      </c>
      <c r="D61" s="81" t="s">
        <v>278</v>
      </c>
      <c r="E61" s="110" t="s">
        <v>279</v>
      </c>
      <c r="F61" s="77" t="s">
        <v>280</v>
      </c>
      <c r="G61" s="75" t="s">
        <v>281</v>
      </c>
      <c r="H61" s="76" t="s">
        <v>247</v>
      </c>
      <c r="I61" s="77" t="s">
        <v>68</v>
      </c>
      <c r="J61" s="78">
        <v>850</v>
      </c>
      <c r="K61" s="78">
        <v>2702.973</v>
      </c>
      <c r="L61" s="222">
        <v>29.064</v>
      </c>
      <c r="M61" s="84"/>
      <c r="N61" s="84"/>
      <c r="O61" s="203"/>
      <c r="P61" s="203"/>
      <c r="Q61" s="203"/>
      <c r="R61" s="203"/>
      <c r="S61" s="77" t="s">
        <v>421</v>
      </c>
      <c r="T61" s="77" t="s">
        <v>420</v>
      </c>
      <c r="U61" s="77" t="s">
        <v>519</v>
      </c>
      <c r="V61" s="77" t="s">
        <v>465</v>
      </c>
      <c r="W61" s="2" t="s">
        <v>531</v>
      </c>
    </row>
    <row r="62" spans="1:34" ht="30" customHeight="1">
      <c r="A62" s="72">
        <v>56</v>
      </c>
      <c r="B62" s="209" t="s">
        <v>531</v>
      </c>
      <c r="C62" s="73" t="s">
        <v>28</v>
      </c>
      <c r="D62" s="81" t="s">
        <v>532</v>
      </c>
      <c r="E62" s="110" t="s">
        <v>533</v>
      </c>
      <c r="F62" s="77" t="s">
        <v>459</v>
      </c>
      <c r="G62" s="75" t="s">
        <v>534</v>
      </c>
      <c r="H62" s="76" t="s">
        <v>387</v>
      </c>
      <c r="I62" s="77" t="s">
        <v>68</v>
      </c>
      <c r="J62" s="78">
        <v>585</v>
      </c>
      <c r="K62" s="78">
        <v>2444.9</v>
      </c>
      <c r="L62" s="222">
        <v>26.289</v>
      </c>
      <c r="M62" s="84"/>
      <c r="N62" s="84"/>
      <c r="O62" s="203"/>
      <c r="P62" s="203"/>
      <c r="Q62" s="203"/>
      <c r="R62" s="203"/>
      <c r="S62" s="77" t="s">
        <v>421</v>
      </c>
      <c r="T62" s="77" t="s">
        <v>420</v>
      </c>
      <c r="U62" s="77" t="s">
        <v>519</v>
      </c>
      <c r="V62" s="77" t="s">
        <v>465</v>
      </c>
      <c r="W62" s="2" t="s">
        <v>531</v>
      </c>
      <c r="X62" s="11" t="s">
        <v>439</v>
      </c>
      <c r="Y62" s="11" t="s">
        <v>465</v>
      </c>
      <c r="Z62" s="11" t="s">
        <v>468</v>
      </c>
      <c r="AA62" s="11" t="s">
        <v>34</v>
      </c>
      <c r="AB62" s="11" t="s">
        <v>3</v>
      </c>
      <c r="AC62" s="31" t="s">
        <v>358</v>
      </c>
      <c r="AH62" s="1">
        <v>4060</v>
      </c>
    </row>
    <row r="63" spans="1:23" ht="30" customHeight="1">
      <c r="A63" s="72">
        <v>57</v>
      </c>
      <c r="B63" s="209" t="s">
        <v>531</v>
      </c>
      <c r="C63" s="73" t="s">
        <v>28</v>
      </c>
      <c r="D63" s="81" t="s">
        <v>125</v>
      </c>
      <c r="E63" s="110" t="s">
        <v>602</v>
      </c>
      <c r="F63" s="77" t="s">
        <v>422</v>
      </c>
      <c r="G63" s="75" t="s">
        <v>114</v>
      </c>
      <c r="H63" s="76" t="s">
        <v>86</v>
      </c>
      <c r="I63" s="77" t="s">
        <v>27</v>
      </c>
      <c r="J63" s="78">
        <v>143.9</v>
      </c>
      <c r="K63" s="78">
        <v>992.908</v>
      </c>
      <c r="L63" s="222">
        <v>10.676</v>
      </c>
      <c r="M63" s="84">
        <v>703031781.0500001</v>
      </c>
      <c r="N63" s="207" t="s">
        <v>792</v>
      </c>
      <c r="O63" s="207">
        <v>703031781.05</v>
      </c>
      <c r="P63" s="207">
        <v>7274999.609999999</v>
      </c>
      <c r="Q63" s="207" t="s">
        <v>792</v>
      </c>
      <c r="R63" s="207">
        <v>7274999.61</v>
      </c>
      <c r="S63" s="77" t="s">
        <v>425</v>
      </c>
      <c r="T63" s="77" t="s">
        <v>420</v>
      </c>
      <c r="U63" s="77" t="s">
        <v>519</v>
      </c>
      <c r="V63" s="77" t="s">
        <v>465</v>
      </c>
      <c r="W63" s="2" t="s">
        <v>531</v>
      </c>
    </row>
    <row r="64" spans="1:23" ht="30" customHeight="1">
      <c r="A64" s="72">
        <v>58</v>
      </c>
      <c r="B64" s="209" t="s">
        <v>531</v>
      </c>
      <c r="C64" s="73" t="s">
        <v>28</v>
      </c>
      <c r="D64" s="81" t="s">
        <v>126</v>
      </c>
      <c r="E64" s="110" t="s">
        <v>603</v>
      </c>
      <c r="F64" s="77" t="s">
        <v>422</v>
      </c>
      <c r="G64" s="75" t="s">
        <v>114</v>
      </c>
      <c r="H64" s="76" t="s">
        <v>86</v>
      </c>
      <c r="I64" s="77" t="s">
        <v>27</v>
      </c>
      <c r="J64" s="78">
        <v>156.2</v>
      </c>
      <c r="K64" s="78">
        <v>1134.752</v>
      </c>
      <c r="L64" s="222">
        <v>12.202</v>
      </c>
      <c r="M64" s="84">
        <v>1664114947.1</v>
      </c>
      <c r="N64" s="207" t="s">
        <v>792</v>
      </c>
      <c r="O64" s="207">
        <v>1664114947.1</v>
      </c>
      <c r="P64" s="207">
        <v>17208282.93</v>
      </c>
      <c r="Q64" s="207" t="s">
        <v>792</v>
      </c>
      <c r="R64" s="207">
        <v>17208282.93</v>
      </c>
      <c r="S64" s="77" t="s">
        <v>425</v>
      </c>
      <c r="T64" s="77" t="s">
        <v>420</v>
      </c>
      <c r="U64" s="77" t="s">
        <v>519</v>
      </c>
      <c r="V64" s="77" t="s">
        <v>465</v>
      </c>
      <c r="W64" s="2" t="s">
        <v>531</v>
      </c>
    </row>
    <row r="65" spans="1:34" ht="30" customHeight="1">
      <c r="A65" s="72">
        <v>59</v>
      </c>
      <c r="B65" s="209" t="s">
        <v>531</v>
      </c>
      <c r="C65" s="73" t="s">
        <v>28</v>
      </c>
      <c r="D65" s="81" t="s">
        <v>535</v>
      </c>
      <c r="E65" s="110" t="s">
        <v>536</v>
      </c>
      <c r="F65" s="77" t="s">
        <v>459</v>
      </c>
      <c r="G65" s="75" t="s">
        <v>534</v>
      </c>
      <c r="H65" s="76" t="s">
        <v>537</v>
      </c>
      <c r="I65" s="77" t="s">
        <v>27</v>
      </c>
      <c r="J65" s="78">
        <v>259</v>
      </c>
      <c r="K65" s="78">
        <v>1500</v>
      </c>
      <c r="L65" s="222">
        <v>16.129</v>
      </c>
      <c r="M65" s="84">
        <v>7423669765.38</v>
      </c>
      <c r="N65" s="207" t="s">
        <v>792</v>
      </c>
      <c r="O65" s="207">
        <v>7423669765.38</v>
      </c>
      <c r="P65" s="207">
        <v>77566920</v>
      </c>
      <c r="Q65" s="207" t="s">
        <v>792</v>
      </c>
      <c r="R65" s="207">
        <v>77566920</v>
      </c>
      <c r="S65" s="77" t="s">
        <v>421</v>
      </c>
      <c r="T65" s="77" t="s">
        <v>420</v>
      </c>
      <c r="U65" s="77" t="s">
        <v>519</v>
      </c>
      <c r="V65" s="77" t="s">
        <v>465</v>
      </c>
      <c r="W65" s="2" t="s">
        <v>531</v>
      </c>
      <c r="X65" s="11" t="s">
        <v>439</v>
      </c>
      <c r="Y65" s="11" t="s">
        <v>465</v>
      </c>
      <c r="Z65" s="11" t="s">
        <v>468</v>
      </c>
      <c r="AA65" s="11" t="s">
        <v>34</v>
      </c>
      <c r="AB65" s="11" t="s">
        <v>3</v>
      </c>
      <c r="AC65" s="31" t="s">
        <v>358</v>
      </c>
      <c r="AH65" s="1">
        <v>2000</v>
      </c>
    </row>
    <row r="66" spans="1:29" ht="30" customHeight="1">
      <c r="A66" s="72">
        <v>60</v>
      </c>
      <c r="B66" s="209" t="s">
        <v>531</v>
      </c>
      <c r="C66" s="73" t="s">
        <v>28</v>
      </c>
      <c r="D66" s="81" t="s">
        <v>780</v>
      </c>
      <c r="E66" s="110" t="s">
        <v>833</v>
      </c>
      <c r="F66" s="77" t="s">
        <v>867</v>
      </c>
      <c r="G66" s="75" t="s">
        <v>781</v>
      </c>
      <c r="H66" s="75" t="s">
        <v>782</v>
      </c>
      <c r="I66" s="77" t="s">
        <v>68</v>
      </c>
      <c r="J66" s="206">
        <v>1350</v>
      </c>
      <c r="K66" s="78"/>
      <c r="L66" s="222"/>
      <c r="M66" s="84">
        <v>177974985.23000002</v>
      </c>
      <c r="N66" s="207" t="s">
        <v>792</v>
      </c>
      <c r="O66" s="207">
        <v>177974985.23</v>
      </c>
      <c r="P66" s="207">
        <v>1827950.9900000002</v>
      </c>
      <c r="Q66" s="207" t="s">
        <v>792</v>
      </c>
      <c r="R66" s="207">
        <v>1827950.99</v>
      </c>
      <c r="S66" s="77" t="s">
        <v>421</v>
      </c>
      <c r="T66" s="77" t="s">
        <v>420</v>
      </c>
      <c r="U66" s="77" t="s">
        <v>519</v>
      </c>
      <c r="V66" s="77" t="s">
        <v>465</v>
      </c>
      <c r="W66" s="2" t="s">
        <v>531</v>
      </c>
      <c r="X66" s="11"/>
      <c r="Y66" s="11"/>
      <c r="Z66" s="11"/>
      <c r="AA66" s="11"/>
      <c r="AB66" s="11"/>
      <c r="AC66" s="31"/>
    </row>
    <row r="67" spans="1:29" ht="30" customHeight="1">
      <c r="A67" s="72">
        <v>61</v>
      </c>
      <c r="B67" s="209" t="s">
        <v>531</v>
      </c>
      <c r="C67" s="91" t="s">
        <v>25</v>
      </c>
      <c r="D67" s="81" t="s">
        <v>932</v>
      </c>
      <c r="E67" s="110" t="s">
        <v>933</v>
      </c>
      <c r="F67" s="77" t="s">
        <v>934</v>
      </c>
      <c r="G67" s="75" t="s">
        <v>935</v>
      </c>
      <c r="H67" s="75" t="s">
        <v>924</v>
      </c>
      <c r="I67" s="206" t="s">
        <v>68</v>
      </c>
      <c r="J67" s="206">
        <v>200</v>
      </c>
      <c r="K67" s="78"/>
      <c r="L67" s="222"/>
      <c r="M67" s="84">
        <v>315562660.959</v>
      </c>
      <c r="N67" s="207" t="s">
        <v>792</v>
      </c>
      <c r="O67" s="207">
        <v>315562660.959</v>
      </c>
      <c r="P67" s="207">
        <v>3216416.601</v>
      </c>
      <c r="Q67" s="207" t="s">
        <v>792</v>
      </c>
      <c r="R67" s="207">
        <v>3216416.601</v>
      </c>
      <c r="S67" s="77" t="s">
        <v>421</v>
      </c>
      <c r="T67" s="77" t="s">
        <v>420</v>
      </c>
      <c r="U67" s="77" t="s">
        <v>519</v>
      </c>
      <c r="V67" s="77"/>
      <c r="W67" s="2"/>
      <c r="X67" s="11"/>
      <c r="Y67" s="11"/>
      <c r="Z67" s="11"/>
      <c r="AA67" s="11"/>
      <c r="AB67" s="11"/>
      <c r="AC67" s="31"/>
    </row>
    <row r="68" spans="1:23" ht="30" customHeight="1">
      <c r="A68" s="72">
        <v>62</v>
      </c>
      <c r="B68" s="209" t="s">
        <v>531</v>
      </c>
      <c r="C68" s="73" t="s">
        <v>28</v>
      </c>
      <c r="D68" s="81" t="s">
        <v>31</v>
      </c>
      <c r="E68" s="110" t="s">
        <v>302</v>
      </c>
      <c r="F68" s="77" t="s">
        <v>280</v>
      </c>
      <c r="G68" s="75" t="s">
        <v>31</v>
      </c>
      <c r="H68" s="76"/>
      <c r="I68" s="77"/>
      <c r="J68" s="78"/>
      <c r="K68" s="78"/>
      <c r="L68" s="222">
        <f>K68/88</f>
        <v>0</v>
      </c>
      <c r="M68" s="84"/>
      <c r="N68" s="84"/>
      <c r="O68" s="84"/>
      <c r="P68" s="84"/>
      <c r="Q68" s="84"/>
      <c r="R68" s="85"/>
      <c r="S68" s="77" t="s">
        <v>421</v>
      </c>
      <c r="T68" s="77" t="s">
        <v>420</v>
      </c>
      <c r="U68" s="77" t="s">
        <v>519</v>
      </c>
      <c r="V68" s="77" t="s">
        <v>465</v>
      </c>
      <c r="W68" s="2" t="s">
        <v>531</v>
      </c>
    </row>
    <row r="69" spans="1:23" ht="30" customHeight="1">
      <c r="A69" s="72">
        <v>63</v>
      </c>
      <c r="B69" s="209" t="s">
        <v>531</v>
      </c>
      <c r="C69" s="73" t="s">
        <v>28</v>
      </c>
      <c r="D69" s="81" t="s">
        <v>31</v>
      </c>
      <c r="E69" s="110" t="s">
        <v>604</v>
      </c>
      <c r="F69" s="77" t="s">
        <v>109</v>
      </c>
      <c r="G69" s="75" t="s">
        <v>31</v>
      </c>
      <c r="H69" s="76"/>
      <c r="I69" s="77" t="s">
        <v>27</v>
      </c>
      <c r="J69" s="78"/>
      <c r="K69" s="78">
        <v>200</v>
      </c>
      <c r="L69" s="222">
        <v>2.151</v>
      </c>
      <c r="M69" s="84"/>
      <c r="N69" s="84"/>
      <c r="O69" s="84"/>
      <c r="P69" s="84"/>
      <c r="Q69" s="84"/>
      <c r="R69" s="85"/>
      <c r="S69" s="77" t="s">
        <v>421</v>
      </c>
      <c r="T69" s="77" t="s">
        <v>420</v>
      </c>
      <c r="U69" s="77" t="s">
        <v>519</v>
      </c>
      <c r="V69" s="77" t="s">
        <v>465</v>
      </c>
      <c r="W69" s="2" t="s">
        <v>531</v>
      </c>
    </row>
    <row r="70" spans="1:23" ht="30" customHeight="1">
      <c r="A70" s="72">
        <v>64</v>
      </c>
      <c r="B70" s="209" t="s">
        <v>466</v>
      </c>
      <c r="C70" s="91" t="s">
        <v>25</v>
      </c>
      <c r="D70" s="97" t="s">
        <v>477</v>
      </c>
      <c r="E70" s="137" t="s">
        <v>605</v>
      </c>
      <c r="F70" s="77" t="s">
        <v>816</v>
      </c>
      <c r="G70" s="93" t="s">
        <v>188</v>
      </c>
      <c r="H70" s="94" t="s">
        <v>61</v>
      </c>
      <c r="I70" s="71" t="s">
        <v>551</v>
      </c>
      <c r="J70" s="95">
        <v>20</v>
      </c>
      <c r="K70" s="78">
        <v>669.6</v>
      </c>
      <c r="L70" s="222">
        <v>7.2</v>
      </c>
      <c r="M70" s="84">
        <v>1432130173.704</v>
      </c>
      <c r="N70" s="84" t="s">
        <v>792</v>
      </c>
      <c r="O70" s="207">
        <v>1432130173.704</v>
      </c>
      <c r="P70" s="207">
        <v>14656950.086</v>
      </c>
      <c r="Q70" s="207" t="s">
        <v>792</v>
      </c>
      <c r="R70" s="207">
        <v>14656950.086</v>
      </c>
      <c r="S70" s="71" t="s">
        <v>166</v>
      </c>
      <c r="T70" s="77" t="s">
        <v>183</v>
      </c>
      <c r="U70" s="77" t="s">
        <v>433</v>
      </c>
      <c r="V70" s="77" t="s">
        <v>465</v>
      </c>
      <c r="W70" s="2" t="s">
        <v>469</v>
      </c>
    </row>
    <row r="71" spans="1:23" ht="30" customHeight="1">
      <c r="A71" s="72">
        <v>65</v>
      </c>
      <c r="B71" s="209" t="s">
        <v>466</v>
      </c>
      <c r="C71" s="91" t="s">
        <v>25</v>
      </c>
      <c r="D71" s="97" t="s">
        <v>477</v>
      </c>
      <c r="E71" s="137" t="s">
        <v>605</v>
      </c>
      <c r="F71" s="77" t="s">
        <v>816</v>
      </c>
      <c r="G71" s="93" t="s">
        <v>188</v>
      </c>
      <c r="H71" s="94" t="s">
        <v>61</v>
      </c>
      <c r="I71" s="71" t="s">
        <v>551</v>
      </c>
      <c r="J71" s="95">
        <v>20</v>
      </c>
      <c r="K71" s="78">
        <v>756</v>
      </c>
      <c r="L71" s="222">
        <v>8.129</v>
      </c>
      <c r="M71" s="84"/>
      <c r="N71" s="84"/>
      <c r="O71" s="207"/>
      <c r="P71" s="207"/>
      <c r="Q71" s="207"/>
      <c r="R71" s="207"/>
      <c r="S71" s="77" t="s">
        <v>421</v>
      </c>
      <c r="T71" s="77" t="s">
        <v>420</v>
      </c>
      <c r="U71" s="77" t="s">
        <v>519</v>
      </c>
      <c r="V71" s="77" t="s">
        <v>465</v>
      </c>
      <c r="W71" s="2" t="s">
        <v>469</v>
      </c>
    </row>
    <row r="72" spans="1:23" ht="30" customHeight="1">
      <c r="A72" s="72">
        <v>66</v>
      </c>
      <c r="B72" s="209" t="s">
        <v>466</v>
      </c>
      <c r="C72" s="91" t="s">
        <v>25</v>
      </c>
      <c r="D72" s="97" t="s">
        <v>167</v>
      </c>
      <c r="E72" s="137" t="s">
        <v>606</v>
      </c>
      <c r="F72" s="77" t="s">
        <v>819</v>
      </c>
      <c r="G72" s="93" t="s">
        <v>168</v>
      </c>
      <c r="H72" s="94" t="s">
        <v>300</v>
      </c>
      <c r="I72" s="71" t="s">
        <v>551</v>
      </c>
      <c r="J72" s="95">
        <v>39</v>
      </c>
      <c r="K72" s="78">
        <v>669.6</v>
      </c>
      <c r="L72" s="222">
        <v>7.2</v>
      </c>
      <c r="M72" s="84"/>
      <c r="N72" s="84"/>
      <c r="O72" s="207"/>
      <c r="P72" s="207"/>
      <c r="Q72" s="207"/>
      <c r="R72" s="207"/>
      <c r="S72" s="71" t="s">
        <v>166</v>
      </c>
      <c r="T72" s="77" t="s">
        <v>183</v>
      </c>
      <c r="U72" s="77" t="s">
        <v>433</v>
      </c>
      <c r="V72" s="77" t="s">
        <v>465</v>
      </c>
      <c r="W72" s="2" t="s">
        <v>469</v>
      </c>
    </row>
    <row r="73" spans="1:23" ht="30" customHeight="1">
      <c r="A73" s="72">
        <v>67</v>
      </c>
      <c r="B73" s="209" t="s">
        <v>538</v>
      </c>
      <c r="C73" s="73" t="s">
        <v>28</v>
      </c>
      <c r="D73" s="81" t="s">
        <v>251</v>
      </c>
      <c r="E73" s="110" t="s">
        <v>282</v>
      </c>
      <c r="F73" s="77" t="s">
        <v>112</v>
      </c>
      <c r="G73" s="75" t="s">
        <v>252</v>
      </c>
      <c r="H73" s="76" t="s">
        <v>136</v>
      </c>
      <c r="I73" s="77" t="s">
        <v>551</v>
      </c>
      <c r="J73" s="78">
        <v>26.5</v>
      </c>
      <c r="K73" s="78">
        <v>786</v>
      </c>
      <c r="L73" s="222">
        <v>8.452</v>
      </c>
      <c r="M73" s="84">
        <v>895010553.7900001</v>
      </c>
      <c r="N73" s="207" t="s">
        <v>792</v>
      </c>
      <c r="O73" s="207">
        <v>895010553.79</v>
      </c>
      <c r="P73" s="207">
        <v>9362646.850000001</v>
      </c>
      <c r="Q73" s="207" t="s">
        <v>792</v>
      </c>
      <c r="R73" s="207">
        <v>9362646.85</v>
      </c>
      <c r="S73" s="77" t="s">
        <v>421</v>
      </c>
      <c r="T73" s="77" t="s">
        <v>420</v>
      </c>
      <c r="U73" s="77" t="s">
        <v>519</v>
      </c>
      <c r="V73" s="77" t="s">
        <v>465</v>
      </c>
      <c r="W73" s="2" t="s">
        <v>469</v>
      </c>
    </row>
    <row r="74" spans="1:23" ht="30" customHeight="1">
      <c r="A74" s="72">
        <v>68</v>
      </c>
      <c r="B74" s="209" t="s">
        <v>538</v>
      </c>
      <c r="C74" s="82" t="s">
        <v>28</v>
      </c>
      <c r="D74" s="209" t="s">
        <v>799</v>
      </c>
      <c r="E74" s="82" t="s">
        <v>834</v>
      </c>
      <c r="F74" s="77" t="s">
        <v>144</v>
      </c>
      <c r="G74" s="77" t="s">
        <v>982</v>
      </c>
      <c r="H74" s="77" t="s">
        <v>985</v>
      </c>
      <c r="I74" s="77" t="s">
        <v>65</v>
      </c>
      <c r="J74" s="206">
        <v>20</v>
      </c>
      <c r="K74" s="78"/>
      <c r="L74" s="222"/>
      <c r="M74" s="84">
        <v>59991301.72</v>
      </c>
      <c r="N74" s="207" t="s">
        <v>792</v>
      </c>
      <c r="O74" s="207">
        <v>59991301.72</v>
      </c>
      <c r="P74" s="207">
        <v>612718.76</v>
      </c>
      <c r="Q74" s="207" t="s">
        <v>792</v>
      </c>
      <c r="R74" s="207">
        <v>612718.76</v>
      </c>
      <c r="S74" s="77" t="s">
        <v>421</v>
      </c>
      <c r="T74" s="77" t="s">
        <v>420</v>
      </c>
      <c r="U74" s="77" t="s">
        <v>519</v>
      </c>
      <c r="V74" s="77"/>
      <c r="W74" s="2" t="s">
        <v>469</v>
      </c>
    </row>
    <row r="75" spans="1:23" ht="30" customHeight="1">
      <c r="A75" s="72">
        <v>69</v>
      </c>
      <c r="B75" s="209" t="s">
        <v>538</v>
      </c>
      <c r="C75" s="73" t="s">
        <v>25</v>
      </c>
      <c r="D75" s="81" t="s">
        <v>674</v>
      </c>
      <c r="E75" s="110" t="s">
        <v>607</v>
      </c>
      <c r="F75" s="77" t="s">
        <v>869</v>
      </c>
      <c r="G75" s="75" t="s">
        <v>984</v>
      </c>
      <c r="H75" s="76" t="s">
        <v>983</v>
      </c>
      <c r="I75" s="77" t="s">
        <v>551</v>
      </c>
      <c r="J75" s="78">
        <v>0.35</v>
      </c>
      <c r="K75" s="78">
        <v>10</v>
      </c>
      <c r="L75" s="222">
        <v>0.108</v>
      </c>
      <c r="M75" s="84"/>
      <c r="N75" s="84"/>
      <c r="O75" s="207"/>
      <c r="P75" s="207"/>
      <c r="Q75" s="207"/>
      <c r="R75" s="207"/>
      <c r="S75" s="77" t="s">
        <v>421</v>
      </c>
      <c r="T75" s="77" t="s">
        <v>420</v>
      </c>
      <c r="U75" s="77" t="s">
        <v>519</v>
      </c>
      <c r="V75" s="77" t="s">
        <v>465</v>
      </c>
      <c r="W75" s="2" t="s">
        <v>469</v>
      </c>
    </row>
    <row r="76" spans="1:23" ht="30" customHeight="1">
      <c r="A76" s="72">
        <v>70</v>
      </c>
      <c r="B76" s="209" t="s">
        <v>538</v>
      </c>
      <c r="C76" s="73" t="s">
        <v>25</v>
      </c>
      <c r="D76" s="81" t="s">
        <v>31</v>
      </c>
      <c r="E76" s="110" t="s">
        <v>539</v>
      </c>
      <c r="F76" s="77" t="s">
        <v>109</v>
      </c>
      <c r="G76" s="75"/>
      <c r="H76" s="76"/>
      <c r="I76" s="77" t="s">
        <v>551</v>
      </c>
      <c r="J76" s="78">
        <v>11</v>
      </c>
      <c r="K76" s="78">
        <v>300</v>
      </c>
      <c r="L76" s="222">
        <v>3.226</v>
      </c>
      <c r="M76" s="84"/>
      <c r="N76" s="84"/>
      <c r="O76" s="207"/>
      <c r="P76" s="207"/>
      <c r="Q76" s="207"/>
      <c r="R76" s="207"/>
      <c r="S76" s="77" t="s">
        <v>421</v>
      </c>
      <c r="T76" s="77" t="s">
        <v>420</v>
      </c>
      <c r="U76" s="77" t="s">
        <v>519</v>
      </c>
      <c r="V76" s="77" t="s">
        <v>465</v>
      </c>
      <c r="W76" s="2" t="s">
        <v>469</v>
      </c>
    </row>
    <row r="77" spans="1:23" ht="30" customHeight="1">
      <c r="A77" s="72">
        <v>71</v>
      </c>
      <c r="B77" s="209" t="s">
        <v>538</v>
      </c>
      <c r="C77" s="73" t="s">
        <v>28</v>
      </c>
      <c r="D77" s="81" t="s">
        <v>233</v>
      </c>
      <c r="E77" s="110" t="s">
        <v>608</v>
      </c>
      <c r="F77" s="77" t="s">
        <v>818</v>
      </c>
      <c r="G77" s="75" t="s">
        <v>383</v>
      </c>
      <c r="H77" s="76" t="s">
        <v>295</v>
      </c>
      <c r="I77" s="77" t="s">
        <v>551</v>
      </c>
      <c r="J77" s="78">
        <v>70.2</v>
      </c>
      <c r="K77" s="78">
        <v>5</v>
      </c>
      <c r="L77" s="222">
        <v>0.054</v>
      </c>
      <c r="M77" s="84"/>
      <c r="N77" s="84"/>
      <c r="O77" s="84"/>
      <c r="P77" s="84"/>
      <c r="Q77" s="84"/>
      <c r="R77" s="85"/>
      <c r="S77" s="77" t="s">
        <v>421</v>
      </c>
      <c r="T77" s="77" t="s">
        <v>420</v>
      </c>
      <c r="U77" s="77" t="s">
        <v>519</v>
      </c>
      <c r="V77" s="77" t="s">
        <v>465</v>
      </c>
      <c r="W77" s="2" t="s">
        <v>469</v>
      </c>
    </row>
    <row r="78" spans="1:23" ht="30" customHeight="1">
      <c r="A78" s="72">
        <v>72</v>
      </c>
      <c r="B78" s="209" t="s">
        <v>538</v>
      </c>
      <c r="C78" s="73" t="s">
        <v>28</v>
      </c>
      <c r="D78" s="81" t="s">
        <v>283</v>
      </c>
      <c r="E78" s="110" t="s">
        <v>284</v>
      </c>
      <c r="F78" s="77" t="s">
        <v>818</v>
      </c>
      <c r="G78" s="75" t="s">
        <v>285</v>
      </c>
      <c r="H78" s="76" t="s">
        <v>150</v>
      </c>
      <c r="I78" s="77" t="s">
        <v>551</v>
      </c>
      <c r="J78" s="78">
        <v>33.44</v>
      </c>
      <c r="K78" s="78">
        <v>200</v>
      </c>
      <c r="L78" s="222">
        <v>2.151</v>
      </c>
      <c r="M78" s="84">
        <v>1162804586.91</v>
      </c>
      <c r="N78" s="207" t="s">
        <v>792</v>
      </c>
      <c r="O78" s="207">
        <v>1162804586.91</v>
      </c>
      <c r="P78" s="207">
        <v>12009015.790000001</v>
      </c>
      <c r="Q78" s="207" t="s">
        <v>792</v>
      </c>
      <c r="R78" s="207">
        <v>12009015.79</v>
      </c>
      <c r="S78" s="77" t="s">
        <v>421</v>
      </c>
      <c r="T78" s="77" t="s">
        <v>420</v>
      </c>
      <c r="U78" s="77" t="s">
        <v>519</v>
      </c>
      <c r="V78" s="77" t="s">
        <v>465</v>
      </c>
      <c r="W78" s="2" t="s">
        <v>469</v>
      </c>
    </row>
    <row r="79" spans="1:23" ht="30" customHeight="1">
      <c r="A79" s="72">
        <v>73</v>
      </c>
      <c r="B79" s="209" t="s">
        <v>538</v>
      </c>
      <c r="C79" s="73" t="s">
        <v>28</v>
      </c>
      <c r="D79" s="81" t="s">
        <v>677</v>
      </c>
      <c r="E79" s="110" t="s">
        <v>180</v>
      </c>
      <c r="F79" s="77" t="s">
        <v>869</v>
      </c>
      <c r="G79" s="75" t="s">
        <v>984</v>
      </c>
      <c r="H79" s="76" t="s">
        <v>983</v>
      </c>
      <c r="I79" s="77" t="s">
        <v>551</v>
      </c>
      <c r="J79" s="78">
        <v>68</v>
      </c>
      <c r="K79" s="78">
        <v>200</v>
      </c>
      <c r="L79" s="222">
        <v>2.151</v>
      </c>
      <c r="M79" s="84">
        <v>20961890.88</v>
      </c>
      <c r="N79" s="84" t="s">
        <v>792</v>
      </c>
      <c r="O79" s="84">
        <v>20961890.88</v>
      </c>
      <c r="P79" s="84">
        <v>215668.51</v>
      </c>
      <c r="Q79" s="84" t="s">
        <v>792</v>
      </c>
      <c r="R79" s="203">
        <v>215668.51</v>
      </c>
      <c r="S79" s="77" t="s">
        <v>421</v>
      </c>
      <c r="T79" s="77" t="s">
        <v>420</v>
      </c>
      <c r="U79" s="77" t="s">
        <v>519</v>
      </c>
      <c r="V79" s="77" t="s">
        <v>465</v>
      </c>
      <c r="W79" s="2" t="s">
        <v>469</v>
      </c>
    </row>
    <row r="80" spans="1:23" ht="30" customHeight="1">
      <c r="A80" s="72">
        <v>74</v>
      </c>
      <c r="B80" s="209" t="s">
        <v>538</v>
      </c>
      <c r="C80" s="91" t="s">
        <v>28</v>
      </c>
      <c r="D80" s="97" t="s">
        <v>31</v>
      </c>
      <c r="E80" s="137" t="s">
        <v>374</v>
      </c>
      <c r="F80" s="71" t="s">
        <v>182</v>
      </c>
      <c r="G80" s="97" t="s">
        <v>31</v>
      </c>
      <c r="H80" s="94"/>
      <c r="I80" s="71"/>
      <c r="J80" s="95"/>
      <c r="K80" s="78"/>
      <c r="L80" s="222">
        <f>K80/88</f>
        <v>0</v>
      </c>
      <c r="M80" s="84"/>
      <c r="N80" s="84"/>
      <c r="O80" s="84"/>
      <c r="P80" s="84"/>
      <c r="Q80" s="84"/>
      <c r="R80" s="85"/>
      <c r="S80" s="71" t="s">
        <v>182</v>
      </c>
      <c r="T80" s="77" t="s">
        <v>183</v>
      </c>
      <c r="U80" s="77" t="s">
        <v>433</v>
      </c>
      <c r="V80" s="77" t="s">
        <v>465</v>
      </c>
      <c r="W80" s="2" t="s">
        <v>469</v>
      </c>
    </row>
    <row r="81" spans="1:36" ht="30" customHeight="1">
      <c r="A81" s="72">
        <v>75</v>
      </c>
      <c r="B81" s="209" t="s">
        <v>540</v>
      </c>
      <c r="C81" s="73" t="s">
        <v>25</v>
      </c>
      <c r="D81" s="74"/>
      <c r="E81" s="110" t="s">
        <v>541</v>
      </c>
      <c r="F81" s="77" t="s">
        <v>435</v>
      </c>
      <c r="G81" s="75"/>
      <c r="H81" s="76"/>
      <c r="I81" s="77"/>
      <c r="J81" s="78"/>
      <c r="K81" s="78">
        <v>477</v>
      </c>
      <c r="L81" s="222">
        <v>5.129</v>
      </c>
      <c r="M81" s="84"/>
      <c r="N81" s="84"/>
      <c r="O81" s="203"/>
      <c r="P81" s="203"/>
      <c r="Q81" s="203"/>
      <c r="R81" s="84"/>
      <c r="S81" s="77" t="s">
        <v>421</v>
      </c>
      <c r="T81" s="77" t="s">
        <v>420</v>
      </c>
      <c r="U81" s="77" t="s">
        <v>519</v>
      </c>
      <c r="V81" s="77" t="s">
        <v>465</v>
      </c>
      <c r="W81" s="2" t="s">
        <v>469</v>
      </c>
      <c r="X81" s="11" t="s">
        <v>438</v>
      </c>
      <c r="Y81" s="11" t="s">
        <v>464</v>
      </c>
      <c r="Z81" s="11" t="s">
        <v>464</v>
      </c>
      <c r="AA81" s="11" t="s">
        <v>24</v>
      </c>
      <c r="AB81" s="11" t="s">
        <v>3</v>
      </c>
      <c r="AC81" s="31" t="s">
        <v>355</v>
      </c>
      <c r="AJ81" s="1">
        <v>477</v>
      </c>
    </row>
    <row r="82" spans="1:29" ht="30" customHeight="1">
      <c r="A82" s="72">
        <v>76</v>
      </c>
      <c r="B82" s="209" t="s">
        <v>695</v>
      </c>
      <c r="C82" s="73" t="s">
        <v>25</v>
      </c>
      <c r="D82" s="74" t="s">
        <v>696</v>
      </c>
      <c r="E82" s="73" t="s">
        <v>835</v>
      </c>
      <c r="F82" s="77" t="s">
        <v>148</v>
      </c>
      <c r="G82" s="75" t="s">
        <v>699</v>
      </c>
      <c r="H82" s="76" t="s">
        <v>700</v>
      </c>
      <c r="I82" s="77" t="s">
        <v>65</v>
      </c>
      <c r="J82" s="78">
        <v>5.383</v>
      </c>
      <c r="K82" s="78"/>
      <c r="L82" s="222"/>
      <c r="M82" s="84">
        <v>291909375.95799994</v>
      </c>
      <c r="N82" s="207" t="s">
        <v>792</v>
      </c>
      <c r="O82" s="207">
        <v>291909375.958</v>
      </c>
      <c r="P82" s="207">
        <v>3000829.782</v>
      </c>
      <c r="Q82" s="207" t="s">
        <v>792</v>
      </c>
      <c r="R82" s="207">
        <v>3000829.782</v>
      </c>
      <c r="S82" s="77" t="s">
        <v>421</v>
      </c>
      <c r="T82" s="77" t="s">
        <v>420</v>
      </c>
      <c r="U82" s="77" t="s">
        <v>519</v>
      </c>
      <c r="V82" s="77" t="s">
        <v>465</v>
      </c>
      <c r="W82" s="2" t="s">
        <v>469</v>
      </c>
      <c r="X82" s="11"/>
      <c r="Y82" s="11"/>
      <c r="Z82" s="11"/>
      <c r="AA82" s="11"/>
      <c r="AB82" s="11"/>
      <c r="AC82" s="31"/>
    </row>
    <row r="83" spans="1:29" ht="30" customHeight="1">
      <c r="A83" s="72">
        <v>77</v>
      </c>
      <c r="B83" s="209" t="s">
        <v>695</v>
      </c>
      <c r="C83" s="73" t="s">
        <v>25</v>
      </c>
      <c r="D83" s="227">
        <v>10225</v>
      </c>
      <c r="E83" s="73" t="s">
        <v>836</v>
      </c>
      <c r="F83" s="77" t="s">
        <v>435</v>
      </c>
      <c r="G83" s="76" t="s">
        <v>767</v>
      </c>
      <c r="H83" s="76" t="s">
        <v>87</v>
      </c>
      <c r="I83" s="77" t="s">
        <v>65</v>
      </c>
      <c r="J83" s="78">
        <v>2.56</v>
      </c>
      <c r="K83" s="78"/>
      <c r="L83" s="222"/>
      <c r="M83" s="84">
        <v>11208246.545</v>
      </c>
      <c r="N83" s="207" t="s">
        <v>792</v>
      </c>
      <c r="O83" s="207">
        <v>11208246.545</v>
      </c>
      <c r="P83" s="207">
        <v>115997.20000000001</v>
      </c>
      <c r="Q83" s="207" t="s">
        <v>792</v>
      </c>
      <c r="R83" s="207">
        <v>115997.2</v>
      </c>
      <c r="S83" s="77" t="s">
        <v>421</v>
      </c>
      <c r="T83" s="77" t="s">
        <v>420</v>
      </c>
      <c r="U83" s="77" t="s">
        <v>433</v>
      </c>
      <c r="V83" s="77" t="s">
        <v>465</v>
      </c>
      <c r="W83" s="2" t="s">
        <v>469</v>
      </c>
      <c r="X83" s="11"/>
      <c r="Y83" s="11"/>
      <c r="Z83" s="11"/>
      <c r="AA83" s="11"/>
      <c r="AB83" s="11"/>
      <c r="AC83" s="31"/>
    </row>
    <row r="84" spans="1:29" s="16" customFormat="1" ht="30" customHeight="1">
      <c r="A84" s="72">
        <v>78</v>
      </c>
      <c r="B84" s="209" t="s">
        <v>695</v>
      </c>
      <c r="C84" s="232" t="s">
        <v>25</v>
      </c>
      <c r="D84" s="227">
        <v>10226</v>
      </c>
      <c r="E84" s="232" t="s">
        <v>837</v>
      </c>
      <c r="F84" s="77" t="s">
        <v>869</v>
      </c>
      <c r="G84" s="233" t="s">
        <v>986</v>
      </c>
      <c r="H84" s="233" t="s">
        <v>791</v>
      </c>
      <c r="I84" s="232" t="s">
        <v>65</v>
      </c>
      <c r="J84" s="80">
        <v>19800000</v>
      </c>
      <c r="K84" s="78"/>
      <c r="L84" s="225"/>
      <c r="M84" s="84">
        <v>189150668.90800002</v>
      </c>
      <c r="N84" s="207" t="s">
        <v>792</v>
      </c>
      <c r="O84" s="207">
        <v>189150668.908</v>
      </c>
      <c r="P84" s="207">
        <v>1977341.076</v>
      </c>
      <c r="Q84" s="207" t="s">
        <v>792</v>
      </c>
      <c r="R84" s="207">
        <v>1977341.076</v>
      </c>
      <c r="S84" s="234" t="s">
        <v>425</v>
      </c>
      <c r="T84" s="77" t="s">
        <v>420</v>
      </c>
      <c r="U84" s="77" t="s">
        <v>519</v>
      </c>
      <c r="V84" s="77" t="s">
        <v>465</v>
      </c>
      <c r="W84" s="2" t="s">
        <v>469</v>
      </c>
      <c r="X84" s="9"/>
      <c r="Y84" s="9"/>
      <c r="Z84" s="9"/>
      <c r="AA84" s="9"/>
      <c r="AB84" s="9"/>
      <c r="AC84" s="31"/>
    </row>
    <row r="85" spans="1:23" ht="30" customHeight="1">
      <c r="A85" s="72">
        <v>79</v>
      </c>
      <c r="B85" s="209" t="s">
        <v>695</v>
      </c>
      <c r="C85" s="73" t="s">
        <v>25</v>
      </c>
      <c r="D85" s="74" t="s">
        <v>189</v>
      </c>
      <c r="E85" s="110" t="s">
        <v>609</v>
      </c>
      <c r="F85" s="77" t="s">
        <v>816</v>
      </c>
      <c r="G85" s="75" t="s">
        <v>78</v>
      </c>
      <c r="H85" s="76" t="s">
        <v>481</v>
      </c>
      <c r="I85" s="77" t="s">
        <v>551</v>
      </c>
      <c r="J85" s="78">
        <v>6.256</v>
      </c>
      <c r="K85" s="78">
        <v>600</v>
      </c>
      <c r="L85" s="222">
        <v>6.452</v>
      </c>
      <c r="M85" s="84">
        <v>56163661.55</v>
      </c>
      <c r="N85" s="84" t="s">
        <v>792</v>
      </c>
      <c r="O85" s="203">
        <v>56163661.55</v>
      </c>
      <c r="P85" s="203">
        <v>564212.759</v>
      </c>
      <c r="Q85" s="203" t="s">
        <v>792</v>
      </c>
      <c r="R85" s="203">
        <v>564212.759</v>
      </c>
      <c r="S85" s="77" t="s">
        <v>421</v>
      </c>
      <c r="T85" s="77" t="s">
        <v>420</v>
      </c>
      <c r="U85" s="77" t="s">
        <v>519</v>
      </c>
      <c r="V85" s="77" t="s">
        <v>465</v>
      </c>
      <c r="W85" s="2" t="s">
        <v>469</v>
      </c>
    </row>
    <row r="86" spans="1:23" ht="30" customHeight="1">
      <c r="A86" s="72">
        <v>80</v>
      </c>
      <c r="B86" s="209" t="s">
        <v>695</v>
      </c>
      <c r="C86" s="73" t="s">
        <v>25</v>
      </c>
      <c r="D86" s="74" t="s">
        <v>190</v>
      </c>
      <c r="E86" s="110" t="s">
        <v>610</v>
      </c>
      <c r="F86" s="77" t="s">
        <v>816</v>
      </c>
      <c r="G86" s="75" t="s">
        <v>63</v>
      </c>
      <c r="H86" s="76" t="s">
        <v>76</v>
      </c>
      <c r="I86" s="77" t="s">
        <v>551</v>
      </c>
      <c r="J86" s="78">
        <v>6.102</v>
      </c>
      <c r="K86" s="78">
        <v>0.1</v>
      </c>
      <c r="L86" s="222">
        <v>0.001</v>
      </c>
      <c r="M86" s="84">
        <v>2361963.319</v>
      </c>
      <c r="N86" s="207" t="s">
        <v>792</v>
      </c>
      <c r="O86" s="207">
        <v>2361963.319</v>
      </c>
      <c r="P86" s="207">
        <v>25032.725</v>
      </c>
      <c r="Q86" s="207" t="s">
        <v>792</v>
      </c>
      <c r="R86" s="207">
        <v>25032.725</v>
      </c>
      <c r="S86" s="77" t="s">
        <v>421</v>
      </c>
      <c r="T86" s="77" t="s">
        <v>420</v>
      </c>
      <c r="U86" s="77" t="s">
        <v>519</v>
      </c>
      <c r="V86" s="77" t="s">
        <v>465</v>
      </c>
      <c r="W86" s="2" t="s">
        <v>469</v>
      </c>
    </row>
    <row r="87" spans="1:23" ht="30" customHeight="1">
      <c r="A87" s="72">
        <v>81</v>
      </c>
      <c r="B87" s="209" t="s">
        <v>695</v>
      </c>
      <c r="C87" s="73" t="s">
        <v>25</v>
      </c>
      <c r="D87" s="227">
        <v>10229</v>
      </c>
      <c r="E87" s="235" t="s">
        <v>838</v>
      </c>
      <c r="F87" s="77" t="s">
        <v>820</v>
      </c>
      <c r="G87" s="236" t="s">
        <v>89</v>
      </c>
      <c r="H87" s="236" t="s">
        <v>996</v>
      </c>
      <c r="I87" s="77" t="s">
        <v>551</v>
      </c>
      <c r="J87" s="80">
        <v>3000000</v>
      </c>
      <c r="K87" s="78"/>
      <c r="L87" s="222"/>
      <c r="M87" s="84">
        <v>35417340.682</v>
      </c>
      <c r="N87" s="207" t="s">
        <v>792</v>
      </c>
      <c r="O87" s="207">
        <v>35417340.682</v>
      </c>
      <c r="P87" s="207">
        <v>361534.63</v>
      </c>
      <c r="Q87" s="207" t="s">
        <v>792</v>
      </c>
      <c r="R87" s="207">
        <v>361534.63</v>
      </c>
      <c r="S87" s="77" t="s">
        <v>421</v>
      </c>
      <c r="T87" s="77" t="s">
        <v>420</v>
      </c>
      <c r="U87" s="77" t="s">
        <v>519</v>
      </c>
      <c r="V87" s="77" t="s">
        <v>465</v>
      </c>
      <c r="W87" s="2" t="s">
        <v>469</v>
      </c>
    </row>
    <row r="88" spans="1:23" ht="30" customHeight="1">
      <c r="A88" s="72">
        <v>82</v>
      </c>
      <c r="B88" s="209" t="s">
        <v>695</v>
      </c>
      <c r="C88" s="73" t="s">
        <v>25</v>
      </c>
      <c r="D88" s="74" t="s">
        <v>286</v>
      </c>
      <c r="E88" s="110" t="s">
        <v>611</v>
      </c>
      <c r="F88" s="77" t="s">
        <v>816</v>
      </c>
      <c r="G88" s="75" t="s">
        <v>287</v>
      </c>
      <c r="H88" s="76" t="s">
        <v>288</v>
      </c>
      <c r="I88" s="77" t="s">
        <v>551</v>
      </c>
      <c r="J88" s="78">
        <v>8</v>
      </c>
      <c r="K88" s="78">
        <v>280</v>
      </c>
      <c r="L88" s="222">
        <v>3.011</v>
      </c>
      <c r="M88" s="84">
        <v>491311962.584</v>
      </c>
      <c r="N88" s="207" t="s">
        <v>792</v>
      </c>
      <c r="O88" s="207">
        <v>491311962.584</v>
      </c>
      <c r="P88" s="207">
        <v>5017418.181</v>
      </c>
      <c r="Q88" s="207" t="s">
        <v>792</v>
      </c>
      <c r="R88" s="207">
        <v>5017418.181</v>
      </c>
      <c r="S88" s="77" t="s">
        <v>421</v>
      </c>
      <c r="T88" s="77" t="s">
        <v>420</v>
      </c>
      <c r="U88" s="77" t="s">
        <v>519</v>
      </c>
      <c r="V88" s="77" t="s">
        <v>465</v>
      </c>
      <c r="W88" s="2" t="s">
        <v>469</v>
      </c>
    </row>
    <row r="89" spans="1:23" ht="30" customHeight="1">
      <c r="A89" s="72">
        <v>83</v>
      </c>
      <c r="B89" s="209" t="s">
        <v>695</v>
      </c>
      <c r="C89" s="73" t="s">
        <v>25</v>
      </c>
      <c r="D89" s="74" t="s">
        <v>894</v>
      </c>
      <c r="E89" s="110" t="s">
        <v>895</v>
      </c>
      <c r="F89" s="77" t="s">
        <v>112</v>
      </c>
      <c r="G89" s="75" t="s">
        <v>896</v>
      </c>
      <c r="H89" s="75" t="s">
        <v>897</v>
      </c>
      <c r="I89" s="77" t="s">
        <v>551</v>
      </c>
      <c r="J89" s="205">
        <v>0.95</v>
      </c>
      <c r="K89" s="78">
        <v>0</v>
      </c>
      <c r="L89" s="222">
        <v>0</v>
      </c>
      <c r="M89" s="84">
        <v>7076446.802</v>
      </c>
      <c r="N89" s="207" t="s">
        <v>792</v>
      </c>
      <c r="O89" s="207">
        <v>7076446.802</v>
      </c>
      <c r="P89" s="207">
        <v>72597.551</v>
      </c>
      <c r="Q89" s="207" t="s">
        <v>792</v>
      </c>
      <c r="R89" s="207">
        <v>72597.551</v>
      </c>
      <c r="S89" s="77" t="s">
        <v>421</v>
      </c>
      <c r="T89" s="77" t="s">
        <v>420</v>
      </c>
      <c r="U89" s="77" t="s">
        <v>433</v>
      </c>
      <c r="V89" s="77"/>
      <c r="W89" s="2"/>
    </row>
    <row r="90" spans="1:23" ht="30" customHeight="1">
      <c r="A90" s="72">
        <v>84</v>
      </c>
      <c r="B90" s="209" t="s">
        <v>695</v>
      </c>
      <c r="C90" s="73" t="s">
        <v>25</v>
      </c>
      <c r="D90" s="74" t="s">
        <v>228</v>
      </c>
      <c r="E90" s="110" t="s">
        <v>612</v>
      </c>
      <c r="F90" s="77" t="s">
        <v>816</v>
      </c>
      <c r="G90" s="75" t="s">
        <v>382</v>
      </c>
      <c r="H90" s="76" t="s">
        <v>17</v>
      </c>
      <c r="I90" s="77" t="s">
        <v>551</v>
      </c>
      <c r="J90" s="78" t="s">
        <v>304</v>
      </c>
      <c r="K90" s="78">
        <v>0.1</v>
      </c>
      <c r="L90" s="222">
        <f>K90/88</f>
        <v>0.0011363636363636365</v>
      </c>
      <c r="M90" s="84">
        <v>49070898.743</v>
      </c>
      <c r="N90" s="207" t="s">
        <v>792</v>
      </c>
      <c r="O90" s="207">
        <v>49070898.743</v>
      </c>
      <c r="P90" s="207">
        <v>512532.65300000005</v>
      </c>
      <c r="Q90" s="207" t="s">
        <v>792</v>
      </c>
      <c r="R90" s="207">
        <v>512532.653</v>
      </c>
      <c r="S90" s="77" t="s">
        <v>421</v>
      </c>
      <c r="T90" s="77" t="s">
        <v>420</v>
      </c>
      <c r="U90" s="77" t="s">
        <v>519</v>
      </c>
      <c r="V90" s="77" t="s">
        <v>465</v>
      </c>
      <c r="W90" s="2" t="s">
        <v>469</v>
      </c>
    </row>
    <row r="91" spans="1:23" ht="30" customHeight="1">
      <c r="A91" s="72">
        <v>85</v>
      </c>
      <c r="B91" s="209" t="s">
        <v>695</v>
      </c>
      <c r="C91" s="73" t="s">
        <v>25</v>
      </c>
      <c r="D91" s="74" t="s">
        <v>234</v>
      </c>
      <c r="E91" s="110" t="s">
        <v>613</v>
      </c>
      <c r="F91" s="77" t="s">
        <v>96</v>
      </c>
      <c r="G91" s="75" t="s">
        <v>235</v>
      </c>
      <c r="H91" s="76" t="s">
        <v>150</v>
      </c>
      <c r="I91" s="77" t="s">
        <v>551</v>
      </c>
      <c r="J91" s="78">
        <v>14.86</v>
      </c>
      <c r="K91" s="78">
        <v>747</v>
      </c>
      <c r="L91" s="222">
        <v>8.032</v>
      </c>
      <c r="M91" s="84">
        <v>618748851.6110001</v>
      </c>
      <c r="N91" s="207" t="s">
        <v>792</v>
      </c>
      <c r="O91" s="207">
        <v>618748851.611</v>
      </c>
      <c r="P91" s="207">
        <v>6321171.836</v>
      </c>
      <c r="Q91" s="207" t="s">
        <v>792</v>
      </c>
      <c r="R91" s="207">
        <v>6321171.836</v>
      </c>
      <c r="S91" s="77" t="s">
        <v>421</v>
      </c>
      <c r="T91" s="77" t="s">
        <v>420</v>
      </c>
      <c r="U91" s="77" t="s">
        <v>433</v>
      </c>
      <c r="V91" s="77" t="s">
        <v>465</v>
      </c>
      <c r="W91" s="2" t="s">
        <v>469</v>
      </c>
    </row>
    <row r="92" spans="1:23" ht="30" customHeight="1">
      <c r="A92" s="72">
        <v>86</v>
      </c>
      <c r="B92" s="209" t="s">
        <v>695</v>
      </c>
      <c r="C92" s="73" t="s">
        <v>28</v>
      </c>
      <c r="D92" s="74" t="s">
        <v>191</v>
      </c>
      <c r="E92" s="110" t="s">
        <v>614</v>
      </c>
      <c r="F92" s="77" t="s">
        <v>820</v>
      </c>
      <c r="G92" s="75" t="s">
        <v>89</v>
      </c>
      <c r="H92" s="76" t="s">
        <v>90</v>
      </c>
      <c r="I92" s="77" t="s">
        <v>551</v>
      </c>
      <c r="J92" s="78">
        <v>4.5</v>
      </c>
      <c r="K92" s="78">
        <v>49.463</v>
      </c>
      <c r="L92" s="222">
        <v>0.532</v>
      </c>
      <c r="M92" s="84">
        <v>70288857.81</v>
      </c>
      <c r="N92" s="207" t="s">
        <v>792</v>
      </c>
      <c r="O92" s="207">
        <v>70288857.81</v>
      </c>
      <c r="P92" s="207">
        <v>729055.2799999999</v>
      </c>
      <c r="Q92" s="207" t="s">
        <v>792</v>
      </c>
      <c r="R92" s="207">
        <v>729055.28</v>
      </c>
      <c r="S92" s="77" t="s">
        <v>421</v>
      </c>
      <c r="T92" s="77" t="s">
        <v>420</v>
      </c>
      <c r="U92" s="77" t="s">
        <v>519</v>
      </c>
      <c r="V92" s="77" t="s">
        <v>465</v>
      </c>
      <c r="W92" s="2" t="s">
        <v>469</v>
      </c>
    </row>
    <row r="93" spans="1:23" ht="30" customHeight="1">
      <c r="A93" s="72">
        <v>87</v>
      </c>
      <c r="B93" s="209" t="s">
        <v>695</v>
      </c>
      <c r="C93" s="73" t="s">
        <v>28</v>
      </c>
      <c r="D93" s="74" t="s">
        <v>237</v>
      </c>
      <c r="E93" s="110" t="s">
        <v>613</v>
      </c>
      <c r="F93" s="77" t="s">
        <v>96</v>
      </c>
      <c r="G93" s="75" t="s">
        <v>235</v>
      </c>
      <c r="H93" s="76" t="s">
        <v>150</v>
      </c>
      <c r="I93" s="77" t="s">
        <v>551</v>
      </c>
      <c r="J93" s="78">
        <v>16.702</v>
      </c>
      <c r="K93" s="78">
        <v>747</v>
      </c>
      <c r="L93" s="222">
        <v>8.032</v>
      </c>
      <c r="M93" s="84">
        <v>218052806.68</v>
      </c>
      <c r="N93" s="207" t="s">
        <v>792</v>
      </c>
      <c r="O93" s="207">
        <v>218052806.68</v>
      </c>
      <c r="P93" s="207">
        <v>2236470.19</v>
      </c>
      <c r="Q93" s="207" t="s">
        <v>792</v>
      </c>
      <c r="R93" s="207">
        <v>2236470.19</v>
      </c>
      <c r="S93" s="77" t="s">
        <v>421</v>
      </c>
      <c r="T93" s="77" t="s">
        <v>420</v>
      </c>
      <c r="U93" s="77" t="s">
        <v>519</v>
      </c>
      <c r="V93" s="77" t="s">
        <v>465</v>
      </c>
      <c r="W93" s="2" t="s">
        <v>469</v>
      </c>
    </row>
    <row r="94" spans="1:23" ht="30" customHeight="1">
      <c r="A94" s="72">
        <v>88</v>
      </c>
      <c r="B94" s="209" t="s">
        <v>695</v>
      </c>
      <c r="C94" s="73" t="s">
        <v>28</v>
      </c>
      <c r="D94" s="74" t="s">
        <v>314</v>
      </c>
      <c r="E94" s="110" t="s">
        <v>615</v>
      </c>
      <c r="F94" s="77" t="s">
        <v>112</v>
      </c>
      <c r="G94" s="75" t="s">
        <v>390</v>
      </c>
      <c r="H94" s="76" t="s">
        <v>387</v>
      </c>
      <c r="I94" s="77" t="s">
        <v>551</v>
      </c>
      <c r="J94" s="78">
        <v>97.08</v>
      </c>
      <c r="K94" s="78">
        <v>360</v>
      </c>
      <c r="L94" s="222">
        <v>3.871</v>
      </c>
      <c r="M94" s="84">
        <v>102819867.34</v>
      </c>
      <c r="N94" s="207" t="s">
        <v>792</v>
      </c>
      <c r="O94" s="207">
        <v>102819867.34</v>
      </c>
      <c r="P94" s="207">
        <v>1072760.5299999998</v>
      </c>
      <c r="Q94" s="207" t="s">
        <v>792</v>
      </c>
      <c r="R94" s="207">
        <v>1072760.53</v>
      </c>
      <c r="S94" s="77" t="s">
        <v>421</v>
      </c>
      <c r="T94" s="77" t="s">
        <v>420</v>
      </c>
      <c r="U94" s="77" t="s">
        <v>519</v>
      </c>
      <c r="V94" s="77" t="s">
        <v>465</v>
      </c>
      <c r="W94" s="2" t="s">
        <v>469</v>
      </c>
    </row>
    <row r="95" spans="1:23" ht="30" customHeight="1">
      <c r="A95" s="72">
        <v>89</v>
      </c>
      <c r="B95" s="209" t="s">
        <v>695</v>
      </c>
      <c r="C95" s="73" t="s">
        <v>28</v>
      </c>
      <c r="D95" s="74" t="s">
        <v>127</v>
      </c>
      <c r="E95" s="110" t="s">
        <v>616</v>
      </c>
      <c r="F95" s="77" t="s">
        <v>144</v>
      </c>
      <c r="G95" s="75" t="s">
        <v>236</v>
      </c>
      <c r="H95" s="76" t="s">
        <v>91</v>
      </c>
      <c r="I95" s="77" t="s">
        <v>551</v>
      </c>
      <c r="J95" s="78">
        <v>11.291</v>
      </c>
      <c r="K95" s="78">
        <v>200</v>
      </c>
      <c r="L95" s="222">
        <v>2.151</v>
      </c>
      <c r="M95" s="84"/>
      <c r="N95" s="84"/>
      <c r="O95" s="84"/>
      <c r="P95" s="84"/>
      <c r="Q95" s="203"/>
      <c r="R95" s="203"/>
      <c r="S95" s="77" t="s">
        <v>421</v>
      </c>
      <c r="T95" s="77" t="s">
        <v>420</v>
      </c>
      <c r="U95" s="77" t="s">
        <v>519</v>
      </c>
      <c r="V95" s="77" t="s">
        <v>465</v>
      </c>
      <c r="W95" s="2" t="s">
        <v>469</v>
      </c>
    </row>
    <row r="96" spans="1:23" ht="30" customHeight="1">
      <c r="A96" s="72">
        <v>90</v>
      </c>
      <c r="B96" s="209" t="s">
        <v>695</v>
      </c>
      <c r="C96" s="73" t="s">
        <v>25</v>
      </c>
      <c r="D96" s="227">
        <v>200966150</v>
      </c>
      <c r="E96" s="235" t="s">
        <v>839</v>
      </c>
      <c r="F96" s="237" t="s">
        <v>698</v>
      </c>
      <c r="G96" s="236" t="s">
        <v>987</v>
      </c>
      <c r="H96" s="236" t="s">
        <v>988</v>
      </c>
      <c r="I96" s="77" t="s">
        <v>551</v>
      </c>
      <c r="J96" s="80">
        <v>8000000</v>
      </c>
      <c r="K96" s="78"/>
      <c r="L96" s="222"/>
      <c r="M96" s="84">
        <v>219193217.699</v>
      </c>
      <c r="N96" s="207" t="s">
        <v>792</v>
      </c>
      <c r="O96" s="207">
        <v>219193217.699</v>
      </c>
      <c r="P96" s="207">
        <v>2244215.554</v>
      </c>
      <c r="Q96" s="207" t="s">
        <v>792</v>
      </c>
      <c r="R96" s="207">
        <v>2244215.554</v>
      </c>
      <c r="S96" s="77" t="s">
        <v>421</v>
      </c>
      <c r="T96" s="77" t="s">
        <v>420</v>
      </c>
      <c r="U96" s="77" t="s">
        <v>433</v>
      </c>
      <c r="V96" s="77" t="s">
        <v>465</v>
      </c>
      <c r="W96" s="2" t="s">
        <v>469</v>
      </c>
    </row>
    <row r="97" spans="1:23" ht="30" customHeight="1">
      <c r="A97" s="72">
        <v>91</v>
      </c>
      <c r="B97" s="226" t="s">
        <v>32</v>
      </c>
      <c r="C97" s="226" t="s">
        <v>25</v>
      </c>
      <c r="D97" s="227" t="s">
        <v>756</v>
      </c>
      <c r="E97" s="228" t="s">
        <v>840</v>
      </c>
      <c r="F97" s="77" t="s">
        <v>816</v>
      </c>
      <c r="G97" s="101" t="s">
        <v>797</v>
      </c>
      <c r="H97" s="101" t="s">
        <v>798</v>
      </c>
      <c r="I97" s="77" t="s">
        <v>27</v>
      </c>
      <c r="J97" s="80">
        <v>16000000</v>
      </c>
      <c r="K97" s="78">
        <v>500</v>
      </c>
      <c r="L97" s="222">
        <v>5.376</v>
      </c>
      <c r="M97" s="84">
        <v>283620900</v>
      </c>
      <c r="N97" s="207" t="s">
        <v>792</v>
      </c>
      <c r="O97" s="207">
        <v>283620900</v>
      </c>
      <c r="P97" s="207">
        <v>3000000</v>
      </c>
      <c r="Q97" s="207" t="s">
        <v>792</v>
      </c>
      <c r="R97" s="207">
        <v>3000000</v>
      </c>
      <c r="S97" s="77" t="s">
        <v>421</v>
      </c>
      <c r="T97" s="77" t="s">
        <v>420</v>
      </c>
      <c r="U97" s="77" t="s">
        <v>433</v>
      </c>
      <c r="V97" s="77" t="s">
        <v>464</v>
      </c>
      <c r="W97" s="2" t="s">
        <v>871</v>
      </c>
    </row>
    <row r="98" spans="1:23" ht="30" customHeight="1">
      <c r="A98" s="72">
        <v>92</v>
      </c>
      <c r="B98" s="226" t="s">
        <v>32</v>
      </c>
      <c r="C98" s="226" t="s">
        <v>25</v>
      </c>
      <c r="D98" s="227" t="s">
        <v>701</v>
      </c>
      <c r="E98" s="228" t="s">
        <v>841</v>
      </c>
      <c r="F98" s="226" t="s">
        <v>148</v>
      </c>
      <c r="G98" s="101" t="s">
        <v>797</v>
      </c>
      <c r="H98" s="101" t="s">
        <v>798</v>
      </c>
      <c r="I98" s="77" t="s">
        <v>27</v>
      </c>
      <c r="J98" s="80">
        <v>12000000</v>
      </c>
      <c r="K98" s="78">
        <v>433</v>
      </c>
      <c r="L98" s="222">
        <v>4.656</v>
      </c>
      <c r="M98" s="84">
        <v>142275548</v>
      </c>
      <c r="N98" s="207" t="s">
        <v>792</v>
      </c>
      <c r="O98" s="207">
        <v>142275548</v>
      </c>
      <c r="P98" s="207">
        <v>1506834.4</v>
      </c>
      <c r="Q98" s="207" t="s">
        <v>792</v>
      </c>
      <c r="R98" s="207">
        <v>1506834.4</v>
      </c>
      <c r="S98" s="77" t="s">
        <v>421</v>
      </c>
      <c r="T98" s="77" t="s">
        <v>420</v>
      </c>
      <c r="U98" s="77" t="s">
        <v>519</v>
      </c>
      <c r="V98" s="77" t="s">
        <v>464</v>
      </c>
      <c r="W98" s="2" t="s">
        <v>871</v>
      </c>
    </row>
    <row r="99" spans="1:23" ht="30" customHeight="1">
      <c r="A99" s="72">
        <v>93</v>
      </c>
      <c r="B99" s="226" t="s">
        <v>32</v>
      </c>
      <c r="C99" s="73" t="s">
        <v>28</v>
      </c>
      <c r="D99" s="81" t="s">
        <v>147</v>
      </c>
      <c r="E99" s="110" t="s">
        <v>617</v>
      </c>
      <c r="F99" s="77" t="s">
        <v>818</v>
      </c>
      <c r="G99" s="75" t="s">
        <v>83</v>
      </c>
      <c r="H99" s="76" t="s">
        <v>320</v>
      </c>
      <c r="I99" s="77" t="s">
        <v>27</v>
      </c>
      <c r="J99" s="78">
        <v>50</v>
      </c>
      <c r="K99" s="78">
        <v>500</v>
      </c>
      <c r="L99" s="222">
        <v>5.376</v>
      </c>
      <c r="M99" s="84">
        <v>791729244.01</v>
      </c>
      <c r="N99" s="207" t="s">
        <v>792</v>
      </c>
      <c r="O99" s="207">
        <v>791729244.01</v>
      </c>
      <c r="P99" s="207">
        <v>8302782.23</v>
      </c>
      <c r="Q99" s="207" t="s">
        <v>792</v>
      </c>
      <c r="R99" s="207">
        <v>8302782.23</v>
      </c>
      <c r="S99" s="77" t="s">
        <v>421</v>
      </c>
      <c r="T99" s="77" t="s">
        <v>420</v>
      </c>
      <c r="U99" s="77" t="s">
        <v>519</v>
      </c>
      <c r="V99" s="77" t="s">
        <v>464</v>
      </c>
      <c r="W99" s="2" t="s">
        <v>871</v>
      </c>
    </row>
    <row r="100" spans="1:23" ht="30" customHeight="1">
      <c r="A100" s="72">
        <v>94</v>
      </c>
      <c r="B100" s="226" t="s">
        <v>32</v>
      </c>
      <c r="C100" s="73" t="s">
        <v>28</v>
      </c>
      <c r="D100" s="74" t="s">
        <v>391</v>
      </c>
      <c r="E100" s="110" t="s">
        <v>842</v>
      </c>
      <c r="F100" s="77" t="s">
        <v>144</v>
      </c>
      <c r="G100" s="75" t="s">
        <v>128</v>
      </c>
      <c r="H100" s="76" t="s">
        <v>136</v>
      </c>
      <c r="I100" s="77" t="s">
        <v>27</v>
      </c>
      <c r="J100" s="78" t="s">
        <v>111</v>
      </c>
      <c r="K100" s="78" t="s">
        <v>347</v>
      </c>
      <c r="L100" s="222" t="s">
        <v>346</v>
      </c>
      <c r="M100" s="84"/>
      <c r="N100" s="84"/>
      <c r="O100" s="84"/>
      <c r="P100" s="84"/>
      <c r="Q100" s="84"/>
      <c r="R100" s="84"/>
      <c r="S100" s="77" t="s">
        <v>421</v>
      </c>
      <c r="T100" s="77" t="s">
        <v>420</v>
      </c>
      <c r="U100" s="77" t="s">
        <v>519</v>
      </c>
      <c r="V100" s="77" t="s">
        <v>464</v>
      </c>
      <c r="W100" s="2" t="s">
        <v>871</v>
      </c>
    </row>
    <row r="101" spans="1:23" ht="30" customHeight="1">
      <c r="A101" s="72">
        <v>95</v>
      </c>
      <c r="B101" s="226" t="s">
        <v>32</v>
      </c>
      <c r="C101" s="73" t="s">
        <v>28</v>
      </c>
      <c r="D101" s="81" t="s">
        <v>393</v>
      </c>
      <c r="E101" s="110" t="s">
        <v>618</v>
      </c>
      <c r="F101" s="77" t="s">
        <v>144</v>
      </c>
      <c r="G101" s="75"/>
      <c r="H101" s="76"/>
      <c r="I101" s="77" t="s">
        <v>27</v>
      </c>
      <c r="J101" s="78" t="s">
        <v>111</v>
      </c>
      <c r="K101" s="78">
        <v>30</v>
      </c>
      <c r="L101" s="222">
        <v>0.323</v>
      </c>
      <c r="M101" s="84"/>
      <c r="N101" s="84"/>
      <c r="O101" s="203"/>
      <c r="P101" s="203"/>
      <c r="Q101" s="203"/>
      <c r="R101" s="203"/>
      <c r="S101" s="77" t="s">
        <v>421</v>
      </c>
      <c r="T101" s="77" t="s">
        <v>420</v>
      </c>
      <c r="U101" s="77" t="s">
        <v>519</v>
      </c>
      <c r="V101" s="77" t="s">
        <v>464</v>
      </c>
      <c r="W101" s="2" t="s">
        <v>871</v>
      </c>
    </row>
    <row r="102" spans="1:23" ht="30" customHeight="1">
      <c r="A102" s="72">
        <v>96</v>
      </c>
      <c r="B102" s="226" t="s">
        <v>32</v>
      </c>
      <c r="C102" s="73" t="s">
        <v>28</v>
      </c>
      <c r="D102" s="81" t="s">
        <v>395</v>
      </c>
      <c r="E102" s="110" t="s">
        <v>619</v>
      </c>
      <c r="F102" s="77" t="s">
        <v>144</v>
      </c>
      <c r="G102" s="75"/>
      <c r="H102" s="76"/>
      <c r="I102" s="77" t="s">
        <v>27</v>
      </c>
      <c r="J102" s="78" t="s">
        <v>111</v>
      </c>
      <c r="K102" s="78">
        <v>50</v>
      </c>
      <c r="L102" s="222">
        <v>0.538</v>
      </c>
      <c r="M102" s="84"/>
      <c r="N102" s="84"/>
      <c r="O102" s="203"/>
      <c r="P102" s="203"/>
      <c r="Q102" s="203"/>
      <c r="R102" s="203"/>
      <c r="S102" s="77" t="s">
        <v>421</v>
      </c>
      <c r="T102" s="77" t="s">
        <v>420</v>
      </c>
      <c r="U102" s="77" t="s">
        <v>519</v>
      </c>
      <c r="V102" s="77" t="s">
        <v>464</v>
      </c>
      <c r="W102" s="2" t="s">
        <v>871</v>
      </c>
    </row>
    <row r="103" spans="1:23" ht="30" customHeight="1">
      <c r="A103" s="72">
        <v>97</v>
      </c>
      <c r="B103" s="226" t="s">
        <v>32</v>
      </c>
      <c r="C103" s="73" t="s">
        <v>28</v>
      </c>
      <c r="D103" s="81" t="s">
        <v>395</v>
      </c>
      <c r="E103" s="110" t="s">
        <v>195</v>
      </c>
      <c r="F103" s="77" t="s">
        <v>144</v>
      </c>
      <c r="G103" s="75"/>
      <c r="H103" s="76"/>
      <c r="I103" s="77" t="s">
        <v>27</v>
      </c>
      <c r="J103" s="78" t="s">
        <v>111</v>
      </c>
      <c r="K103" s="78">
        <v>800</v>
      </c>
      <c r="L103" s="222">
        <v>8.602</v>
      </c>
      <c r="M103" s="84"/>
      <c r="N103" s="84"/>
      <c r="O103" s="203"/>
      <c r="P103" s="203"/>
      <c r="Q103" s="203"/>
      <c r="R103" s="203"/>
      <c r="S103" s="77" t="s">
        <v>421</v>
      </c>
      <c r="T103" s="77" t="s">
        <v>420</v>
      </c>
      <c r="U103" s="77" t="s">
        <v>519</v>
      </c>
      <c r="V103" s="77" t="s">
        <v>464</v>
      </c>
      <c r="W103" s="2" t="s">
        <v>871</v>
      </c>
    </row>
    <row r="104" spans="1:23" ht="30" customHeight="1">
      <c r="A104" s="72">
        <v>98</v>
      </c>
      <c r="B104" s="226" t="s">
        <v>32</v>
      </c>
      <c r="C104" s="73" t="s">
        <v>28</v>
      </c>
      <c r="D104" s="81" t="s">
        <v>193</v>
      </c>
      <c r="E104" s="110" t="s">
        <v>620</v>
      </c>
      <c r="F104" s="77" t="s">
        <v>144</v>
      </c>
      <c r="G104" s="75"/>
      <c r="H104" s="76"/>
      <c r="I104" s="77" t="s">
        <v>27</v>
      </c>
      <c r="J104" s="78" t="s">
        <v>111</v>
      </c>
      <c r="K104" s="78">
        <v>150</v>
      </c>
      <c r="L104" s="222">
        <v>1.613</v>
      </c>
      <c r="M104" s="84"/>
      <c r="N104" s="84"/>
      <c r="O104" s="203"/>
      <c r="P104" s="203"/>
      <c r="Q104" s="203"/>
      <c r="R104" s="203"/>
      <c r="S104" s="77" t="s">
        <v>421</v>
      </c>
      <c r="T104" s="77" t="s">
        <v>420</v>
      </c>
      <c r="U104" s="77" t="s">
        <v>519</v>
      </c>
      <c r="V104" s="77" t="s">
        <v>464</v>
      </c>
      <c r="W104" s="2" t="s">
        <v>871</v>
      </c>
    </row>
    <row r="105" spans="1:23" ht="30" customHeight="1">
      <c r="A105" s="72">
        <v>99</v>
      </c>
      <c r="B105" s="226" t="s">
        <v>32</v>
      </c>
      <c r="C105" s="73" t="s">
        <v>28</v>
      </c>
      <c r="D105" s="81" t="s">
        <v>396</v>
      </c>
      <c r="E105" s="110" t="s">
        <v>621</v>
      </c>
      <c r="F105" s="77" t="s">
        <v>144</v>
      </c>
      <c r="G105" s="75"/>
      <c r="H105" s="76"/>
      <c r="I105" s="77" t="s">
        <v>27</v>
      </c>
      <c r="J105" s="78" t="s">
        <v>111</v>
      </c>
      <c r="K105" s="78">
        <v>100</v>
      </c>
      <c r="L105" s="222">
        <v>1.075</v>
      </c>
      <c r="M105" s="84"/>
      <c r="N105" s="84"/>
      <c r="O105" s="203"/>
      <c r="P105" s="203"/>
      <c r="Q105" s="203"/>
      <c r="R105" s="203"/>
      <c r="S105" s="77" t="s">
        <v>421</v>
      </c>
      <c r="T105" s="77" t="s">
        <v>420</v>
      </c>
      <c r="U105" s="77" t="s">
        <v>519</v>
      </c>
      <c r="V105" s="77" t="s">
        <v>464</v>
      </c>
      <c r="W105" s="2" t="s">
        <v>871</v>
      </c>
    </row>
    <row r="106" spans="1:23" ht="30" customHeight="1">
      <c r="A106" s="72">
        <v>100</v>
      </c>
      <c r="B106" s="226" t="s">
        <v>32</v>
      </c>
      <c r="C106" s="73" t="s">
        <v>28</v>
      </c>
      <c r="D106" s="81" t="s">
        <v>396</v>
      </c>
      <c r="E106" s="110" t="s">
        <v>194</v>
      </c>
      <c r="F106" s="77" t="s">
        <v>144</v>
      </c>
      <c r="G106" s="75"/>
      <c r="H106" s="76"/>
      <c r="I106" s="77" t="s">
        <v>27</v>
      </c>
      <c r="J106" s="78" t="s">
        <v>111</v>
      </c>
      <c r="K106" s="78">
        <v>300</v>
      </c>
      <c r="L106" s="222">
        <v>3.226</v>
      </c>
      <c r="M106" s="84"/>
      <c r="N106" s="84"/>
      <c r="O106" s="203"/>
      <c r="P106" s="203"/>
      <c r="Q106" s="203"/>
      <c r="R106" s="203"/>
      <c r="S106" s="77" t="s">
        <v>421</v>
      </c>
      <c r="T106" s="77" t="s">
        <v>420</v>
      </c>
      <c r="U106" s="77" t="s">
        <v>519</v>
      </c>
      <c r="V106" s="77" t="s">
        <v>464</v>
      </c>
      <c r="W106" s="2" t="s">
        <v>871</v>
      </c>
    </row>
    <row r="107" spans="1:23" ht="30" customHeight="1">
      <c r="A107" s="72">
        <v>101</v>
      </c>
      <c r="B107" s="226" t="s">
        <v>32</v>
      </c>
      <c r="C107" s="73" t="s">
        <v>28</v>
      </c>
      <c r="D107" s="81" t="s">
        <v>397</v>
      </c>
      <c r="E107" s="110" t="s">
        <v>622</v>
      </c>
      <c r="F107" s="77" t="s">
        <v>144</v>
      </c>
      <c r="G107" s="75"/>
      <c r="H107" s="76"/>
      <c r="I107" s="77" t="s">
        <v>27</v>
      </c>
      <c r="J107" s="78" t="s">
        <v>111</v>
      </c>
      <c r="K107" s="78">
        <v>150</v>
      </c>
      <c r="L107" s="222">
        <v>1.613</v>
      </c>
      <c r="M107" s="84"/>
      <c r="N107" s="84"/>
      <c r="O107" s="203"/>
      <c r="P107" s="203"/>
      <c r="Q107" s="203"/>
      <c r="R107" s="203"/>
      <c r="S107" s="77" t="s">
        <v>421</v>
      </c>
      <c r="T107" s="77" t="s">
        <v>420</v>
      </c>
      <c r="U107" s="77" t="s">
        <v>519</v>
      </c>
      <c r="V107" s="77" t="s">
        <v>464</v>
      </c>
      <c r="W107" s="2" t="s">
        <v>871</v>
      </c>
    </row>
    <row r="108" spans="1:23" ht="30" customHeight="1">
      <c r="A108" s="72">
        <v>102</v>
      </c>
      <c r="B108" s="226" t="s">
        <v>32</v>
      </c>
      <c r="C108" s="73" t="s">
        <v>28</v>
      </c>
      <c r="D108" s="208" t="s">
        <v>743</v>
      </c>
      <c r="E108" s="110" t="s">
        <v>842</v>
      </c>
      <c r="F108" s="3" t="s">
        <v>144</v>
      </c>
      <c r="G108" s="101" t="s">
        <v>997</v>
      </c>
      <c r="H108" s="101" t="s">
        <v>791</v>
      </c>
      <c r="I108" s="77" t="s">
        <v>27</v>
      </c>
      <c r="J108" s="80" t="s">
        <v>111</v>
      </c>
      <c r="K108" s="78" t="s">
        <v>709</v>
      </c>
      <c r="L108" s="222" t="s">
        <v>710</v>
      </c>
      <c r="M108" s="84">
        <v>2205603880.9100003</v>
      </c>
      <c r="N108" s="207" t="s">
        <v>792</v>
      </c>
      <c r="O108" s="207">
        <v>2205603880.91</v>
      </c>
      <c r="P108" s="207">
        <v>22690326.64</v>
      </c>
      <c r="Q108" s="207" t="s">
        <v>792</v>
      </c>
      <c r="R108" s="207">
        <v>22690326.64</v>
      </c>
      <c r="S108" s="77" t="s">
        <v>421</v>
      </c>
      <c r="T108" s="77" t="s">
        <v>420</v>
      </c>
      <c r="U108" s="77" t="s">
        <v>519</v>
      </c>
      <c r="V108" s="77" t="s">
        <v>464</v>
      </c>
      <c r="W108" s="2" t="s">
        <v>871</v>
      </c>
    </row>
    <row r="109" spans="1:23" ht="30" customHeight="1">
      <c r="A109" s="72">
        <v>103</v>
      </c>
      <c r="B109" s="226" t="s">
        <v>32</v>
      </c>
      <c r="C109" s="73" t="s">
        <v>28</v>
      </c>
      <c r="D109" s="74" t="s">
        <v>244</v>
      </c>
      <c r="E109" s="110" t="s">
        <v>623</v>
      </c>
      <c r="F109" s="77" t="s">
        <v>818</v>
      </c>
      <c r="G109" s="75" t="s">
        <v>243</v>
      </c>
      <c r="H109" s="76" t="s">
        <v>245</v>
      </c>
      <c r="I109" s="77" t="s">
        <v>27</v>
      </c>
      <c r="J109" s="78">
        <v>145.6</v>
      </c>
      <c r="K109" s="78">
        <v>1000</v>
      </c>
      <c r="L109" s="222">
        <v>10.753</v>
      </c>
      <c r="M109" s="84">
        <v>2432600129.66</v>
      </c>
      <c r="N109" s="207" t="s">
        <v>792</v>
      </c>
      <c r="O109" s="207">
        <v>2432600129.66</v>
      </c>
      <c r="P109" s="207">
        <v>24860479.89</v>
      </c>
      <c r="Q109" s="207" t="s">
        <v>792</v>
      </c>
      <c r="R109" s="207">
        <v>24860479.89</v>
      </c>
      <c r="S109" s="77" t="s">
        <v>182</v>
      </c>
      <c r="T109" s="77" t="s">
        <v>420</v>
      </c>
      <c r="U109" s="77" t="s">
        <v>519</v>
      </c>
      <c r="V109" s="77" t="s">
        <v>464</v>
      </c>
      <c r="W109" s="2" t="s">
        <v>871</v>
      </c>
    </row>
    <row r="110" spans="1:23" ht="30" customHeight="1">
      <c r="A110" s="72">
        <v>104</v>
      </c>
      <c r="B110" s="226" t="s">
        <v>32</v>
      </c>
      <c r="C110" s="73" t="s">
        <v>28</v>
      </c>
      <c r="D110" s="74" t="s">
        <v>348</v>
      </c>
      <c r="E110" s="110" t="s">
        <v>349</v>
      </c>
      <c r="F110" s="77" t="s">
        <v>868</v>
      </c>
      <c r="G110" s="75" t="s">
        <v>351</v>
      </c>
      <c r="H110" s="76" t="s">
        <v>288</v>
      </c>
      <c r="I110" s="77" t="s">
        <v>27</v>
      </c>
      <c r="J110" s="78">
        <v>115.8</v>
      </c>
      <c r="K110" s="78">
        <v>10</v>
      </c>
      <c r="L110" s="222">
        <v>0.108</v>
      </c>
      <c r="M110" s="84">
        <v>1066382048.48</v>
      </c>
      <c r="N110" s="207">
        <v>1756604767.16</v>
      </c>
      <c r="O110" s="207">
        <v>2822986815.64</v>
      </c>
      <c r="P110" s="207">
        <v>10896918.790000001</v>
      </c>
      <c r="Q110" s="207">
        <v>17778952.7</v>
      </c>
      <c r="R110" s="207">
        <v>28675871.49</v>
      </c>
      <c r="S110" s="77" t="s">
        <v>421</v>
      </c>
      <c r="T110" s="77" t="s">
        <v>420</v>
      </c>
      <c r="U110" s="77" t="s">
        <v>433</v>
      </c>
      <c r="V110" s="77" t="s">
        <v>464</v>
      </c>
      <c r="W110" s="2" t="s">
        <v>871</v>
      </c>
    </row>
    <row r="111" spans="1:23" ht="30" customHeight="1">
      <c r="A111" s="72">
        <v>105</v>
      </c>
      <c r="B111" s="226" t="s">
        <v>32</v>
      </c>
      <c r="C111" s="73" t="s">
        <v>25</v>
      </c>
      <c r="D111" s="81" t="s">
        <v>558</v>
      </c>
      <c r="E111" s="110" t="s">
        <v>495</v>
      </c>
      <c r="F111" s="77" t="s">
        <v>148</v>
      </c>
      <c r="G111" s="75" t="s">
        <v>494</v>
      </c>
      <c r="H111" s="76" t="s">
        <v>690</v>
      </c>
      <c r="I111" s="77" t="s">
        <v>27</v>
      </c>
      <c r="J111" s="78" t="s">
        <v>691</v>
      </c>
      <c r="K111" s="78">
        <v>167</v>
      </c>
      <c r="L111" s="222">
        <v>1.796</v>
      </c>
      <c r="M111" s="84"/>
      <c r="N111" s="68"/>
      <c r="O111" s="68"/>
      <c r="P111" s="84"/>
      <c r="Q111" s="203"/>
      <c r="R111" s="203"/>
      <c r="S111" s="77" t="s">
        <v>421</v>
      </c>
      <c r="T111" s="77" t="s">
        <v>420</v>
      </c>
      <c r="U111" s="77" t="s">
        <v>519</v>
      </c>
      <c r="V111" s="77" t="s">
        <v>464</v>
      </c>
      <c r="W111" s="2" t="s">
        <v>871</v>
      </c>
    </row>
    <row r="112" spans="1:23" ht="30" customHeight="1">
      <c r="A112" s="72">
        <v>106</v>
      </c>
      <c r="B112" s="226" t="s">
        <v>32</v>
      </c>
      <c r="C112" s="73" t="s">
        <v>25</v>
      </c>
      <c r="D112" s="81" t="s">
        <v>521</v>
      </c>
      <c r="E112" s="110" t="s">
        <v>495</v>
      </c>
      <c r="F112" s="77" t="s">
        <v>816</v>
      </c>
      <c r="G112" s="75" t="s">
        <v>494</v>
      </c>
      <c r="H112" s="76"/>
      <c r="I112" s="77" t="s">
        <v>27</v>
      </c>
      <c r="J112" s="113">
        <v>20000000</v>
      </c>
      <c r="K112" s="78">
        <v>240</v>
      </c>
      <c r="L112" s="222">
        <v>2.581</v>
      </c>
      <c r="M112" s="84"/>
      <c r="N112" s="207"/>
      <c r="O112" s="207"/>
      <c r="P112" s="207"/>
      <c r="Q112" s="207"/>
      <c r="R112" s="207"/>
      <c r="S112" s="77" t="s">
        <v>421</v>
      </c>
      <c r="T112" s="77" t="s">
        <v>420</v>
      </c>
      <c r="U112" s="77" t="s">
        <v>519</v>
      </c>
      <c r="V112" s="77" t="s">
        <v>464</v>
      </c>
      <c r="W112" s="2" t="s">
        <v>871</v>
      </c>
    </row>
    <row r="113" spans="1:23" ht="30" customHeight="1">
      <c r="A113" s="72">
        <v>107</v>
      </c>
      <c r="B113" s="226" t="s">
        <v>32</v>
      </c>
      <c r="C113" s="73" t="s">
        <v>25</v>
      </c>
      <c r="D113" s="208" t="s">
        <v>743</v>
      </c>
      <c r="E113" s="110"/>
      <c r="F113" s="208" t="s">
        <v>274</v>
      </c>
      <c r="G113" s="75"/>
      <c r="H113" s="76" t="s">
        <v>690</v>
      </c>
      <c r="I113" s="77" t="s">
        <v>27</v>
      </c>
      <c r="J113" s="78" t="s">
        <v>691</v>
      </c>
      <c r="K113" s="78" t="s">
        <v>762</v>
      </c>
      <c r="L113" s="222" t="s">
        <v>763</v>
      </c>
      <c r="M113" s="84">
        <v>212172371.44099998</v>
      </c>
      <c r="N113" s="84">
        <v>5777272.55</v>
      </c>
      <c r="O113" s="203">
        <v>217949643.991</v>
      </c>
      <c r="P113" s="203">
        <v>2210886.84</v>
      </c>
      <c r="Q113" s="238">
        <v>58695</v>
      </c>
      <c r="R113" s="238">
        <v>2269581.84</v>
      </c>
      <c r="S113" s="77" t="s">
        <v>421</v>
      </c>
      <c r="T113" s="77" t="s">
        <v>420</v>
      </c>
      <c r="U113" s="77" t="s">
        <v>519</v>
      </c>
      <c r="V113" s="77" t="s">
        <v>464</v>
      </c>
      <c r="W113" s="2" t="s">
        <v>871</v>
      </c>
    </row>
    <row r="114" spans="1:23" ht="30" customHeight="1">
      <c r="A114" s="72">
        <v>108</v>
      </c>
      <c r="B114" s="226" t="s">
        <v>32</v>
      </c>
      <c r="C114" s="73" t="s">
        <v>25</v>
      </c>
      <c r="D114" s="81" t="s">
        <v>559</v>
      </c>
      <c r="E114" s="110" t="s">
        <v>493</v>
      </c>
      <c r="F114" s="77" t="s">
        <v>148</v>
      </c>
      <c r="G114" s="75"/>
      <c r="H114" s="76"/>
      <c r="I114" s="77"/>
      <c r="J114" s="113"/>
      <c r="K114" s="78">
        <v>64</v>
      </c>
      <c r="L114" s="222">
        <v>0.688</v>
      </c>
      <c r="M114" s="84"/>
      <c r="N114" s="84"/>
      <c r="O114" s="203"/>
      <c r="P114" s="203"/>
      <c r="Q114" s="203"/>
      <c r="R114" s="203"/>
      <c r="S114" s="77" t="s">
        <v>421</v>
      </c>
      <c r="T114" s="77" t="s">
        <v>420</v>
      </c>
      <c r="U114" s="77" t="s">
        <v>519</v>
      </c>
      <c r="V114" s="77" t="s">
        <v>464</v>
      </c>
      <c r="W114" s="2" t="s">
        <v>871</v>
      </c>
    </row>
    <row r="115" spans="1:23" ht="30" customHeight="1">
      <c r="A115" s="72">
        <v>109</v>
      </c>
      <c r="B115" s="226" t="s">
        <v>32</v>
      </c>
      <c r="C115" s="73" t="s">
        <v>25</v>
      </c>
      <c r="D115" s="81" t="s">
        <v>520</v>
      </c>
      <c r="E115" s="110" t="s">
        <v>493</v>
      </c>
      <c r="F115" s="77" t="s">
        <v>816</v>
      </c>
      <c r="G115" s="75" t="s">
        <v>494</v>
      </c>
      <c r="H115" s="76"/>
      <c r="I115" s="77" t="s">
        <v>27</v>
      </c>
      <c r="J115" s="113">
        <v>6000000</v>
      </c>
      <c r="K115" s="78">
        <v>156.17</v>
      </c>
      <c r="L115" s="222">
        <v>1.679</v>
      </c>
      <c r="M115" s="84"/>
      <c r="N115" s="238"/>
      <c r="O115" s="238"/>
      <c r="P115" s="238"/>
      <c r="Q115" s="238"/>
      <c r="R115" s="238"/>
      <c r="S115" s="77" t="s">
        <v>421</v>
      </c>
      <c r="T115" s="77" t="s">
        <v>420</v>
      </c>
      <c r="U115" s="77" t="s">
        <v>519</v>
      </c>
      <c r="V115" s="77" t="s">
        <v>464</v>
      </c>
      <c r="W115" s="2" t="s">
        <v>871</v>
      </c>
    </row>
    <row r="116" spans="1:23" ht="25.5">
      <c r="A116" s="72">
        <v>110</v>
      </c>
      <c r="B116" s="226" t="s">
        <v>32</v>
      </c>
      <c r="C116" s="73" t="s">
        <v>25</v>
      </c>
      <c r="D116" s="208" t="s">
        <v>743</v>
      </c>
      <c r="E116" s="110" t="s">
        <v>493</v>
      </c>
      <c r="F116" s="208" t="s">
        <v>274</v>
      </c>
      <c r="G116" s="75"/>
      <c r="H116" s="76"/>
      <c r="I116" s="77" t="s">
        <v>27</v>
      </c>
      <c r="J116" s="113" t="s">
        <v>770</v>
      </c>
      <c r="K116" s="78" t="s">
        <v>769</v>
      </c>
      <c r="L116" s="78" t="s">
        <v>768</v>
      </c>
      <c r="M116" s="84">
        <v>178435074.17000002</v>
      </c>
      <c r="N116" s="207">
        <v>18626668.2</v>
      </c>
      <c r="O116" s="207">
        <v>197061742.37</v>
      </c>
      <c r="P116" s="207">
        <v>1836598.92</v>
      </c>
      <c r="Q116" s="207">
        <v>189000</v>
      </c>
      <c r="R116" s="207">
        <v>2025598.92</v>
      </c>
      <c r="S116" s="77" t="s">
        <v>421</v>
      </c>
      <c r="T116" s="77" t="s">
        <v>420</v>
      </c>
      <c r="U116" s="77" t="s">
        <v>519</v>
      </c>
      <c r="V116" s="77" t="s">
        <v>464</v>
      </c>
      <c r="W116" s="2" t="s">
        <v>871</v>
      </c>
    </row>
    <row r="117" spans="1:23" ht="30" customHeight="1">
      <c r="A117" s="72">
        <v>111</v>
      </c>
      <c r="B117" s="226" t="s">
        <v>32</v>
      </c>
      <c r="C117" s="110" t="s">
        <v>25</v>
      </c>
      <c r="D117" s="136" t="s">
        <v>764</v>
      </c>
      <c r="E117" s="110" t="s">
        <v>843</v>
      </c>
      <c r="F117" s="77" t="s">
        <v>765</v>
      </c>
      <c r="G117" s="75" t="s">
        <v>784</v>
      </c>
      <c r="H117" s="75" t="s">
        <v>785</v>
      </c>
      <c r="I117" s="77" t="s">
        <v>27</v>
      </c>
      <c r="J117" s="113">
        <v>380000</v>
      </c>
      <c r="K117" s="78"/>
      <c r="L117" s="222"/>
      <c r="M117" s="84">
        <v>13760940</v>
      </c>
      <c r="N117" s="207" t="s">
        <v>792</v>
      </c>
      <c r="O117" s="207">
        <v>13760940</v>
      </c>
      <c r="P117" s="207">
        <v>142987</v>
      </c>
      <c r="Q117" s="207" t="s">
        <v>792</v>
      </c>
      <c r="R117" s="207">
        <v>142987</v>
      </c>
      <c r="S117" s="77" t="s">
        <v>421</v>
      </c>
      <c r="T117" s="77" t="s">
        <v>420</v>
      </c>
      <c r="U117" s="77" t="s">
        <v>433</v>
      </c>
      <c r="V117" s="77" t="s">
        <v>464</v>
      </c>
      <c r="W117" s="2" t="s">
        <v>871</v>
      </c>
    </row>
    <row r="118" spans="1:23" ht="13.5">
      <c r="A118" s="72">
        <v>112</v>
      </c>
      <c r="B118" s="226" t="s">
        <v>32</v>
      </c>
      <c r="C118" s="136" t="s">
        <v>28</v>
      </c>
      <c r="D118" s="136" t="s">
        <v>800</v>
      </c>
      <c r="E118" s="110" t="s">
        <v>844</v>
      </c>
      <c r="F118" s="77" t="s">
        <v>931</v>
      </c>
      <c r="G118" s="75" t="s">
        <v>797</v>
      </c>
      <c r="H118" s="75" t="s">
        <v>941</v>
      </c>
      <c r="I118" s="77" t="s">
        <v>27</v>
      </c>
      <c r="J118" s="73">
        <v>400</v>
      </c>
      <c r="K118" s="78">
        <v>50</v>
      </c>
      <c r="L118" s="222">
        <v>0.538</v>
      </c>
      <c r="M118" s="84">
        <v>865790.77</v>
      </c>
      <c r="N118" s="207">
        <v>760645.72</v>
      </c>
      <c r="O118" s="207">
        <v>1626436.49</v>
      </c>
      <c r="P118" s="207">
        <v>8865.81</v>
      </c>
      <c r="Q118" s="207">
        <v>7719.55</v>
      </c>
      <c r="R118" s="207">
        <v>16585.36</v>
      </c>
      <c r="S118" s="77" t="s">
        <v>421</v>
      </c>
      <c r="T118" s="77" t="s">
        <v>420</v>
      </c>
      <c r="U118" s="77" t="s">
        <v>519</v>
      </c>
      <c r="V118" s="77" t="s">
        <v>464</v>
      </c>
      <c r="W118" s="2" t="s">
        <v>871</v>
      </c>
    </row>
    <row r="119" spans="1:23" ht="30" customHeight="1">
      <c r="A119" s="72">
        <v>113</v>
      </c>
      <c r="B119" s="226" t="s">
        <v>32</v>
      </c>
      <c r="C119" s="136" t="s">
        <v>25</v>
      </c>
      <c r="D119" s="136" t="s">
        <v>801</v>
      </c>
      <c r="E119" s="110" t="s">
        <v>845</v>
      </c>
      <c r="F119" s="77" t="s">
        <v>902</v>
      </c>
      <c r="G119" s="75" t="s">
        <v>938</v>
      </c>
      <c r="H119" s="75" t="s">
        <v>939</v>
      </c>
      <c r="I119" s="77" t="s">
        <v>27</v>
      </c>
      <c r="J119" s="73">
        <v>0.45</v>
      </c>
      <c r="K119" s="78"/>
      <c r="L119" s="222"/>
      <c r="M119" s="84">
        <v>9693003.203</v>
      </c>
      <c r="N119" s="207" t="s">
        <v>792</v>
      </c>
      <c r="O119" s="207">
        <v>9693003.203</v>
      </c>
      <c r="P119" s="207">
        <v>100000</v>
      </c>
      <c r="Q119" s="207" t="s">
        <v>792</v>
      </c>
      <c r="R119" s="207">
        <v>100000</v>
      </c>
      <c r="S119" s="77" t="s">
        <v>421</v>
      </c>
      <c r="T119" s="77" t="s">
        <v>420</v>
      </c>
      <c r="U119" s="77" t="s">
        <v>433</v>
      </c>
      <c r="V119" s="77" t="s">
        <v>464</v>
      </c>
      <c r="W119" s="2" t="s">
        <v>871</v>
      </c>
    </row>
    <row r="120" spans="1:23" ht="30" customHeight="1">
      <c r="A120" s="72">
        <v>114</v>
      </c>
      <c r="B120" s="226" t="s">
        <v>32</v>
      </c>
      <c r="C120" s="136" t="s">
        <v>25</v>
      </c>
      <c r="D120" s="136" t="s">
        <v>802</v>
      </c>
      <c r="E120" s="110" t="s">
        <v>846</v>
      </c>
      <c r="F120" s="77" t="s">
        <v>821</v>
      </c>
      <c r="G120" s="75" t="s">
        <v>940</v>
      </c>
      <c r="H120" s="75" t="s">
        <v>798</v>
      </c>
      <c r="I120" s="77" t="s">
        <v>27</v>
      </c>
      <c r="J120" s="73">
        <v>5</v>
      </c>
      <c r="K120" s="78"/>
      <c r="L120" s="222"/>
      <c r="M120" s="84">
        <v>33962197.77</v>
      </c>
      <c r="N120" s="207">
        <v>67223115.89</v>
      </c>
      <c r="O120" s="207">
        <v>101185313.66</v>
      </c>
      <c r="P120" s="207">
        <v>348958</v>
      </c>
      <c r="Q120" s="207">
        <v>682846</v>
      </c>
      <c r="R120" s="207">
        <v>1031804</v>
      </c>
      <c r="S120" s="77" t="s">
        <v>421</v>
      </c>
      <c r="T120" s="77" t="s">
        <v>420</v>
      </c>
      <c r="U120" s="77" t="s">
        <v>433</v>
      </c>
      <c r="V120" s="77" t="s">
        <v>464</v>
      </c>
      <c r="W120" s="2" t="s">
        <v>871</v>
      </c>
    </row>
    <row r="121" spans="1:23" ht="30" customHeight="1">
      <c r="A121" s="72">
        <v>115</v>
      </c>
      <c r="B121" s="226" t="s">
        <v>32</v>
      </c>
      <c r="C121" s="73" t="s">
        <v>28</v>
      </c>
      <c r="D121" s="136" t="s">
        <v>783</v>
      </c>
      <c r="E121" s="110" t="s">
        <v>847</v>
      </c>
      <c r="F121" s="77" t="s">
        <v>788</v>
      </c>
      <c r="G121" s="75" t="s">
        <v>786</v>
      </c>
      <c r="H121" s="75" t="s">
        <v>787</v>
      </c>
      <c r="I121" s="77" t="s">
        <v>27</v>
      </c>
      <c r="J121" s="206">
        <v>100</v>
      </c>
      <c r="K121" s="78">
        <v>6000</v>
      </c>
      <c r="L121" s="222">
        <v>64.516</v>
      </c>
      <c r="M121" s="84">
        <v>23970008.73</v>
      </c>
      <c r="N121" s="207" t="s">
        <v>792</v>
      </c>
      <c r="O121" s="207">
        <v>23970008.73</v>
      </c>
      <c r="P121" s="207">
        <v>250000</v>
      </c>
      <c r="Q121" s="207" t="s">
        <v>792</v>
      </c>
      <c r="R121" s="207">
        <v>250000</v>
      </c>
      <c r="S121" s="77" t="s">
        <v>421</v>
      </c>
      <c r="T121" s="77" t="s">
        <v>420</v>
      </c>
      <c r="U121" s="77" t="s">
        <v>519</v>
      </c>
      <c r="V121" s="77" t="s">
        <v>464</v>
      </c>
      <c r="W121" s="2" t="s">
        <v>871</v>
      </c>
    </row>
    <row r="122" spans="1:23" ht="30" customHeight="1">
      <c r="A122" s="72">
        <v>116</v>
      </c>
      <c r="B122" s="226" t="s">
        <v>32</v>
      </c>
      <c r="C122" s="82" t="s">
        <v>25</v>
      </c>
      <c r="D122" s="209" t="s">
        <v>789</v>
      </c>
      <c r="E122" s="82" t="s">
        <v>848</v>
      </c>
      <c r="F122" s="77" t="s">
        <v>96</v>
      </c>
      <c r="G122" s="75" t="s">
        <v>790</v>
      </c>
      <c r="H122" s="75" t="s">
        <v>791</v>
      </c>
      <c r="I122" s="77" t="s">
        <v>27</v>
      </c>
      <c r="J122" s="206">
        <v>1.98</v>
      </c>
      <c r="K122" s="78"/>
      <c r="L122" s="222"/>
      <c r="M122" s="84">
        <v>23491421.49</v>
      </c>
      <c r="N122" s="207" t="s">
        <v>792</v>
      </c>
      <c r="O122" s="207">
        <v>23491421.49</v>
      </c>
      <c r="P122" s="207">
        <v>244868</v>
      </c>
      <c r="Q122" s="207" t="s">
        <v>792</v>
      </c>
      <c r="R122" s="207">
        <v>244868</v>
      </c>
      <c r="S122" s="77" t="s">
        <v>421</v>
      </c>
      <c r="T122" s="77" t="s">
        <v>420</v>
      </c>
      <c r="U122" s="77" t="s">
        <v>433</v>
      </c>
      <c r="V122" s="77" t="s">
        <v>464</v>
      </c>
      <c r="W122" s="2" t="s">
        <v>871</v>
      </c>
    </row>
    <row r="123" spans="1:23" ht="30" customHeight="1">
      <c r="A123" s="72">
        <v>117</v>
      </c>
      <c r="B123" s="226" t="s">
        <v>32</v>
      </c>
      <c r="C123" s="82" t="s">
        <v>25</v>
      </c>
      <c r="D123" s="209" t="s">
        <v>898</v>
      </c>
      <c r="E123" s="82" t="s">
        <v>899</v>
      </c>
      <c r="F123" s="77" t="s">
        <v>819</v>
      </c>
      <c r="G123" s="75" t="s">
        <v>900</v>
      </c>
      <c r="H123" s="75" t="s">
        <v>901</v>
      </c>
      <c r="I123" s="77" t="s">
        <v>27</v>
      </c>
      <c r="J123" s="205">
        <v>2.76</v>
      </c>
      <c r="K123" s="78"/>
      <c r="L123" s="222"/>
      <c r="M123" s="84">
        <v>143737464.521</v>
      </c>
      <c r="N123" s="207" t="s">
        <v>792</v>
      </c>
      <c r="O123" s="207">
        <v>143737464.521</v>
      </c>
      <c r="P123" s="207">
        <v>1464840</v>
      </c>
      <c r="Q123" s="207" t="s">
        <v>792</v>
      </c>
      <c r="R123" s="207">
        <v>1464840</v>
      </c>
      <c r="S123" s="77" t="s">
        <v>421</v>
      </c>
      <c r="T123" s="77" t="s">
        <v>420</v>
      </c>
      <c r="U123" s="77" t="s">
        <v>433</v>
      </c>
      <c r="V123" s="77" t="s">
        <v>464</v>
      </c>
      <c r="W123" s="2" t="s">
        <v>871</v>
      </c>
    </row>
    <row r="124" spans="1:23" ht="30" customHeight="1">
      <c r="A124" s="72">
        <v>118</v>
      </c>
      <c r="B124" s="209" t="s">
        <v>32</v>
      </c>
      <c r="C124" s="209" t="s">
        <v>25</v>
      </c>
      <c r="D124" s="209" t="s">
        <v>936</v>
      </c>
      <c r="E124" s="82" t="s">
        <v>937</v>
      </c>
      <c r="F124" s="77" t="s">
        <v>816</v>
      </c>
      <c r="G124" s="75" t="s">
        <v>942</v>
      </c>
      <c r="H124" s="75" t="s">
        <v>798</v>
      </c>
      <c r="I124" s="77" t="s">
        <v>27</v>
      </c>
      <c r="J124" s="205">
        <v>18</v>
      </c>
      <c r="K124" s="78"/>
      <c r="L124" s="222"/>
      <c r="M124" s="84">
        <v>87001707.07</v>
      </c>
      <c r="N124" s="207" t="s">
        <v>792</v>
      </c>
      <c r="O124" s="207">
        <v>87001707.07</v>
      </c>
      <c r="P124" s="207">
        <v>885391</v>
      </c>
      <c r="Q124" s="207" t="s">
        <v>792</v>
      </c>
      <c r="R124" s="207">
        <v>885391</v>
      </c>
      <c r="S124" s="77" t="s">
        <v>421</v>
      </c>
      <c r="T124" s="77" t="s">
        <v>420</v>
      </c>
      <c r="U124" s="77" t="s">
        <v>433</v>
      </c>
      <c r="V124" s="77"/>
      <c r="W124" s="2"/>
    </row>
    <row r="125" spans="1:23" ht="30" customHeight="1">
      <c r="A125" s="72">
        <v>119</v>
      </c>
      <c r="B125" s="209" t="s">
        <v>32</v>
      </c>
      <c r="C125" s="209" t="s">
        <v>25</v>
      </c>
      <c r="D125" s="209" t="s">
        <v>943</v>
      </c>
      <c r="E125" s="82" t="s">
        <v>944</v>
      </c>
      <c r="F125" s="77" t="s">
        <v>148</v>
      </c>
      <c r="G125" s="75" t="s">
        <v>945</v>
      </c>
      <c r="H125" s="75" t="s">
        <v>798</v>
      </c>
      <c r="I125" s="77" t="s">
        <v>27</v>
      </c>
      <c r="J125" s="205">
        <v>16</v>
      </c>
      <c r="K125" s="78"/>
      <c r="L125" s="222"/>
      <c r="M125" s="84">
        <v>658205041.5</v>
      </c>
      <c r="N125" s="207" t="s">
        <v>792</v>
      </c>
      <c r="O125" s="207">
        <v>658205041.5</v>
      </c>
      <c r="P125" s="207">
        <v>6705000</v>
      </c>
      <c r="Q125" s="207" t="s">
        <v>792</v>
      </c>
      <c r="R125" s="207">
        <v>6705000</v>
      </c>
      <c r="S125" s="77" t="s">
        <v>421</v>
      </c>
      <c r="T125" s="77" t="s">
        <v>420</v>
      </c>
      <c r="U125" s="77" t="s">
        <v>433</v>
      </c>
      <c r="V125" s="77"/>
      <c r="W125" s="2"/>
    </row>
    <row r="126" spans="1:23" ht="30" customHeight="1">
      <c r="A126" s="72">
        <v>120</v>
      </c>
      <c r="B126" s="226" t="s">
        <v>32</v>
      </c>
      <c r="C126" s="82" t="s">
        <v>25</v>
      </c>
      <c r="D126" s="209" t="s">
        <v>928</v>
      </c>
      <c r="E126" s="82" t="s">
        <v>929</v>
      </c>
      <c r="F126" s="77" t="s">
        <v>148</v>
      </c>
      <c r="G126" s="77" t="s">
        <v>797</v>
      </c>
      <c r="H126" s="77" t="s">
        <v>798</v>
      </c>
      <c r="I126" s="77" t="s">
        <v>27</v>
      </c>
      <c r="J126" s="223">
        <v>7</v>
      </c>
      <c r="K126" s="78"/>
      <c r="L126" s="222"/>
      <c r="M126" s="84">
        <v>582198.479</v>
      </c>
      <c r="N126" s="207" t="s">
        <v>792</v>
      </c>
      <c r="O126" s="207">
        <v>582198.479</v>
      </c>
      <c r="P126" s="207">
        <v>5929.61</v>
      </c>
      <c r="Q126" s="207" t="s">
        <v>792</v>
      </c>
      <c r="R126" s="207">
        <v>5929.61</v>
      </c>
      <c r="S126" s="77" t="s">
        <v>421</v>
      </c>
      <c r="T126" s="77" t="s">
        <v>420</v>
      </c>
      <c r="U126" s="77" t="s">
        <v>433</v>
      </c>
      <c r="V126" s="77"/>
      <c r="W126" s="2"/>
    </row>
    <row r="127" spans="1:23" s="155" customFormat="1" ht="30" customHeight="1">
      <c r="A127" s="72">
        <v>121</v>
      </c>
      <c r="B127" s="226" t="s">
        <v>32</v>
      </c>
      <c r="C127" s="73" t="s">
        <v>28</v>
      </c>
      <c r="D127" s="209" t="s">
        <v>1004</v>
      </c>
      <c r="E127" s="82" t="s">
        <v>1005</v>
      </c>
      <c r="F127" s="77" t="s">
        <v>8</v>
      </c>
      <c r="G127" s="77" t="s">
        <v>1006</v>
      </c>
      <c r="H127" s="77" t="s">
        <v>1007</v>
      </c>
      <c r="I127" s="77" t="s">
        <v>27</v>
      </c>
      <c r="J127" s="223">
        <v>3</v>
      </c>
      <c r="K127" s="78"/>
      <c r="L127" s="222"/>
      <c r="M127" s="84">
        <v>15709592.47</v>
      </c>
      <c r="N127" s="207" t="s">
        <v>792</v>
      </c>
      <c r="O127" s="207">
        <v>15709592.47</v>
      </c>
      <c r="P127" s="207">
        <v>160000</v>
      </c>
      <c r="Q127" s="207" t="s">
        <v>792</v>
      </c>
      <c r="R127" s="207">
        <v>160000</v>
      </c>
      <c r="S127" s="77" t="s">
        <v>421</v>
      </c>
      <c r="T127" s="77" t="s">
        <v>420</v>
      </c>
      <c r="U127" s="77" t="s">
        <v>433</v>
      </c>
      <c r="V127" s="147"/>
      <c r="W127" s="245"/>
    </row>
    <row r="128" spans="1:23" ht="30" customHeight="1">
      <c r="A128" s="72">
        <v>122</v>
      </c>
      <c r="B128" s="209" t="s">
        <v>40</v>
      </c>
      <c r="C128" s="73" t="s">
        <v>25</v>
      </c>
      <c r="D128" s="81" t="s">
        <v>41</v>
      </c>
      <c r="E128" s="110" t="s">
        <v>542</v>
      </c>
      <c r="F128" s="77" t="s">
        <v>543</v>
      </c>
      <c r="G128" s="75" t="s">
        <v>475</v>
      </c>
      <c r="H128" s="76" t="s">
        <v>108</v>
      </c>
      <c r="I128" s="77" t="s">
        <v>27</v>
      </c>
      <c r="J128" s="78">
        <v>8</v>
      </c>
      <c r="K128" s="78">
        <v>25</v>
      </c>
      <c r="L128" s="222">
        <v>0.269</v>
      </c>
      <c r="M128" s="84"/>
      <c r="N128" s="207"/>
      <c r="O128" s="207"/>
      <c r="P128" s="207"/>
      <c r="Q128" s="207"/>
      <c r="R128" s="207"/>
      <c r="S128" s="77" t="s">
        <v>421</v>
      </c>
      <c r="T128" s="77" t="s">
        <v>420</v>
      </c>
      <c r="U128" s="77" t="s">
        <v>519</v>
      </c>
      <c r="V128" s="77" t="s">
        <v>464</v>
      </c>
      <c r="W128" s="2" t="s">
        <v>871</v>
      </c>
    </row>
    <row r="129" spans="1:23" ht="30" customHeight="1">
      <c r="A129" s="72">
        <v>123</v>
      </c>
      <c r="B129" s="209" t="s">
        <v>40</v>
      </c>
      <c r="C129" s="73" t="s">
        <v>25</v>
      </c>
      <c r="D129" s="81" t="s">
        <v>41</v>
      </c>
      <c r="E129" s="110" t="s">
        <v>560</v>
      </c>
      <c r="F129" s="77" t="s">
        <v>8</v>
      </c>
      <c r="G129" s="75"/>
      <c r="H129" s="76"/>
      <c r="I129" s="77"/>
      <c r="J129" s="78"/>
      <c r="K129" s="78">
        <v>270</v>
      </c>
      <c r="L129" s="222">
        <v>2.903</v>
      </c>
      <c r="M129" s="84"/>
      <c r="N129" s="207"/>
      <c r="O129" s="207"/>
      <c r="P129" s="207"/>
      <c r="Q129" s="207"/>
      <c r="R129" s="207"/>
      <c r="S129" s="77" t="s">
        <v>421</v>
      </c>
      <c r="T129" s="77" t="s">
        <v>420</v>
      </c>
      <c r="U129" s="77" t="s">
        <v>519</v>
      </c>
      <c r="V129" s="77" t="s">
        <v>464</v>
      </c>
      <c r="W129" s="2" t="s">
        <v>871</v>
      </c>
    </row>
    <row r="130" spans="1:23" ht="30" customHeight="1">
      <c r="A130" s="72">
        <v>124</v>
      </c>
      <c r="B130" s="209" t="s">
        <v>40</v>
      </c>
      <c r="C130" s="73" t="s">
        <v>25</v>
      </c>
      <c r="D130" s="81" t="s">
        <v>561</v>
      </c>
      <c r="E130" s="110" t="s">
        <v>624</v>
      </c>
      <c r="F130" s="77" t="s">
        <v>148</v>
      </c>
      <c r="G130" s="75" t="s">
        <v>917</v>
      </c>
      <c r="H130" s="76" t="s">
        <v>918</v>
      </c>
      <c r="I130" s="77" t="s">
        <v>27</v>
      </c>
      <c r="J130" s="78">
        <v>16</v>
      </c>
      <c r="K130" s="78">
        <v>756</v>
      </c>
      <c r="L130" s="222">
        <v>8.129</v>
      </c>
      <c r="M130" s="84"/>
      <c r="N130" s="207"/>
      <c r="O130" s="207"/>
      <c r="P130" s="207"/>
      <c r="Q130" s="207"/>
      <c r="R130" s="207"/>
      <c r="S130" s="77" t="s">
        <v>421</v>
      </c>
      <c r="T130" s="77" t="s">
        <v>420</v>
      </c>
      <c r="U130" s="77" t="s">
        <v>519</v>
      </c>
      <c r="V130" s="77" t="s">
        <v>464</v>
      </c>
      <c r="W130" s="2" t="s">
        <v>871</v>
      </c>
    </row>
    <row r="131" spans="1:23" ht="30" customHeight="1">
      <c r="A131" s="72">
        <v>125</v>
      </c>
      <c r="B131" s="209" t="s">
        <v>40</v>
      </c>
      <c r="C131" s="73" t="s">
        <v>25</v>
      </c>
      <c r="D131" s="81" t="s">
        <v>474</v>
      </c>
      <c r="E131" s="110" t="s">
        <v>476</v>
      </c>
      <c r="F131" s="77" t="s">
        <v>816</v>
      </c>
      <c r="G131" s="75" t="s">
        <v>475</v>
      </c>
      <c r="H131" s="76" t="s">
        <v>108</v>
      </c>
      <c r="I131" s="77" t="s">
        <v>27</v>
      </c>
      <c r="J131" s="78">
        <v>8</v>
      </c>
      <c r="K131" s="78">
        <v>274.09</v>
      </c>
      <c r="L131" s="222">
        <v>2.947</v>
      </c>
      <c r="M131" s="84">
        <v>382735711.64</v>
      </c>
      <c r="N131" s="207" t="s">
        <v>792</v>
      </c>
      <c r="O131" s="207">
        <v>382735711.64</v>
      </c>
      <c r="P131" s="207">
        <v>4013900</v>
      </c>
      <c r="Q131" s="207" t="s">
        <v>792</v>
      </c>
      <c r="R131" s="207">
        <v>4013900</v>
      </c>
      <c r="S131" s="77" t="s">
        <v>421</v>
      </c>
      <c r="T131" s="77" t="s">
        <v>420</v>
      </c>
      <c r="U131" s="77" t="s">
        <v>519</v>
      </c>
      <c r="V131" s="77" t="s">
        <v>464</v>
      </c>
      <c r="W131" s="2" t="s">
        <v>871</v>
      </c>
    </row>
    <row r="132" spans="1:23" ht="30" customHeight="1">
      <c r="A132" s="72">
        <v>126</v>
      </c>
      <c r="B132" s="209" t="s">
        <v>40</v>
      </c>
      <c r="C132" s="73" t="s">
        <v>28</v>
      </c>
      <c r="D132" s="81" t="s">
        <v>13</v>
      </c>
      <c r="E132" s="110" t="s">
        <v>19</v>
      </c>
      <c r="F132" s="77" t="s">
        <v>54</v>
      </c>
      <c r="G132" s="75" t="s">
        <v>442</v>
      </c>
      <c r="H132" s="76" t="s">
        <v>1030</v>
      </c>
      <c r="I132" s="77" t="s">
        <v>42</v>
      </c>
      <c r="J132" s="78">
        <v>56.6</v>
      </c>
      <c r="K132" s="78">
        <v>521</v>
      </c>
      <c r="L132" s="222">
        <v>5.602</v>
      </c>
      <c r="M132" s="84">
        <v>0</v>
      </c>
      <c r="N132" s="207">
        <v>485733889.9</v>
      </c>
      <c r="O132" s="207">
        <v>485733889.9</v>
      </c>
      <c r="P132" s="207">
        <v>0</v>
      </c>
      <c r="Q132" s="207">
        <v>4907772</v>
      </c>
      <c r="R132" s="207">
        <v>4907772</v>
      </c>
      <c r="S132" s="77" t="s">
        <v>421</v>
      </c>
      <c r="T132" s="77" t="s">
        <v>420</v>
      </c>
      <c r="U132" s="77" t="s">
        <v>519</v>
      </c>
      <c r="V132" s="77" t="s">
        <v>464</v>
      </c>
      <c r="W132" s="2" t="s">
        <v>871</v>
      </c>
    </row>
    <row r="133" spans="1:23" ht="30" customHeight="1">
      <c r="A133" s="72">
        <v>127</v>
      </c>
      <c r="B133" s="209" t="s">
        <v>40</v>
      </c>
      <c r="C133" s="73" t="s">
        <v>28</v>
      </c>
      <c r="D133" s="81" t="s">
        <v>138</v>
      </c>
      <c r="E133" s="110" t="s">
        <v>625</v>
      </c>
      <c r="F133" s="77" t="s">
        <v>821</v>
      </c>
      <c r="G133" s="75" t="s">
        <v>139</v>
      </c>
      <c r="H133" s="76" t="s">
        <v>321</v>
      </c>
      <c r="I133" s="77" t="s">
        <v>42</v>
      </c>
      <c r="J133" s="78">
        <v>15.1</v>
      </c>
      <c r="K133" s="78">
        <v>343</v>
      </c>
      <c r="L133" s="222">
        <v>3.688</v>
      </c>
      <c r="M133" s="84">
        <v>162552451.48000002</v>
      </c>
      <c r="N133" s="207" t="s">
        <v>792</v>
      </c>
      <c r="O133" s="207">
        <v>162552451.48</v>
      </c>
      <c r="P133" s="207">
        <v>1662664</v>
      </c>
      <c r="Q133" s="207" t="s">
        <v>792</v>
      </c>
      <c r="R133" s="207">
        <v>1662664</v>
      </c>
      <c r="S133" s="77" t="s">
        <v>421</v>
      </c>
      <c r="T133" s="77" t="s">
        <v>420</v>
      </c>
      <c r="U133" s="77" t="s">
        <v>519</v>
      </c>
      <c r="V133" s="77" t="s">
        <v>464</v>
      </c>
      <c r="W133" s="2" t="s">
        <v>871</v>
      </c>
    </row>
    <row r="134" spans="1:23" ht="30" customHeight="1">
      <c r="A134" s="72">
        <v>128</v>
      </c>
      <c r="B134" s="136" t="s">
        <v>40</v>
      </c>
      <c r="C134" s="110" t="s">
        <v>25</v>
      </c>
      <c r="D134" s="136" t="s">
        <v>793</v>
      </c>
      <c r="E134" s="110" t="s">
        <v>849</v>
      </c>
      <c r="F134" s="77" t="s">
        <v>821</v>
      </c>
      <c r="G134" s="75" t="s">
        <v>794</v>
      </c>
      <c r="H134" s="75" t="s">
        <v>795</v>
      </c>
      <c r="I134" s="77" t="s">
        <v>27</v>
      </c>
      <c r="J134" s="206">
        <v>1.33</v>
      </c>
      <c r="K134" s="78"/>
      <c r="L134" s="222"/>
      <c r="M134" s="84">
        <v>15759936.231</v>
      </c>
      <c r="N134" s="207" t="s">
        <v>792</v>
      </c>
      <c r="O134" s="207">
        <v>15759936.231</v>
      </c>
      <c r="P134" s="207">
        <v>164990.93</v>
      </c>
      <c r="Q134" s="207" t="s">
        <v>792</v>
      </c>
      <c r="R134" s="207">
        <v>164990.93</v>
      </c>
      <c r="S134" s="77" t="s">
        <v>421</v>
      </c>
      <c r="T134" s="77" t="s">
        <v>420</v>
      </c>
      <c r="U134" s="77" t="s">
        <v>519</v>
      </c>
      <c r="V134" s="77" t="s">
        <v>464</v>
      </c>
      <c r="W134" s="2" t="s">
        <v>871</v>
      </c>
    </row>
    <row r="135" spans="1:23" ht="30" customHeight="1">
      <c r="A135" s="72">
        <v>129</v>
      </c>
      <c r="B135" s="209" t="s">
        <v>40</v>
      </c>
      <c r="C135" s="73" t="s">
        <v>28</v>
      </c>
      <c r="D135" s="81" t="s">
        <v>102</v>
      </c>
      <c r="E135" s="110" t="s">
        <v>626</v>
      </c>
      <c r="F135" s="77" t="s">
        <v>817</v>
      </c>
      <c r="G135" s="75" t="s">
        <v>146</v>
      </c>
      <c r="H135" s="76" t="s">
        <v>61</v>
      </c>
      <c r="I135" s="77" t="s">
        <v>42</v>
      </c>
      <c r="J135" s="78">
        <v>30.35</v>
      </c>
      <c r="K135" s="78">
        <v>912.375</v>
      </c>
      <c r="L135" s="222">
        <v>9.81</v>
      </c>
      <c r="M135" s="207">
        <v>2291848760.02</v>
      </c>
      <c r="N135" s="207" t="s">
        <v>792</v>
      </c>
      <c r="O135" s="207">
        <v>2291848760.02</v>
      </c>
      <c r="P135" s="207">
        <v>23714497.740000002</v>
      </c>
      <c r="Q135" s="207" t="s">
        <v>792</v>
      </c>
      <c r="R135" s="207">
        <v>23714497.74</v>
      </c>
      <c r="S135" s="77" t="s">
        <v>421</v>
      </c>
      <c r="T135" s="77" t="s">
        <v>420</v>
      </c>
      <c r="U135" s="77" t="s">
        <v>519</v>
      </c>
      <c r="V135" s="77" t="s">
        <v>464</v>
      </c>
      <c r="W135" s="2" t="s">
        <v>871</v>
      </c>
    </row>
    <row r="136" spans="1:23" ht="30" customHeight="1">
      <c r="A136" s="72">
        <v>130</v>
      </c>
      <c r="B136" s="209" t="s">
        <v>40</v>
      </c>
      <c r="C136" s="73" t="s">
        <v>28</v>
      </c>
      <c r="D136" s="81" t="s">
        <v>103</v>
      </c>
      <c r="E136" s="110" t="s">
        <v>627</v>
      </c>
      <c r="F136" s="77" t="s">
        <v>819</v>
      </c>
      <c r="G136" s="75" t="s">
        <v>135</v>
      </c>
      <c r="H136" s="76" t="s">
        <v>238</v>
      </c>
      <c r="I136" s="77" t="s">
        <v>42</v>
      </c>
      <c r="J136" s="78">
        <v>100.1</v>
      </c>
      <c r="K136" s="78">
        <v>5400</v>
      </c>
      <c r="L136" s="222">
        <v>58.065</v>
      </c>
      <c r="M136" s="84">
        <v>3097726242.5499997</v>
      </c>
      <c r="N136" s="207">
        <v>165376147.06</v>
      </c>
      <c r="O136" s="207">
        <v>3263102389.61</v>
      </c>
      <c r="P136" s="207">
        <v>31601668.94</v>
      </c>
      <c r="Q136" s="207">
        <v>1672917</v>
      </c>
      <c r="R136" s="207">
        <v>33274585.94</v>
      </c>
      <c r="S136" s="77" t="s">
        <v>421</v>
      </c>
      <c r="T136" s="77" t="s">
        <v>420</v>
      </c>
      <c r="U136" s="77" t="s">
        <v>519</v>
      </c>
      <c r="V136" s="77" t="s">
        <v>464</v>
      </c>
      <c r="W136" s="2" t="s">
        <v>871</v>
      </c>
    </row>
    <row r="137" spans="1:23" ht="30" customHeight="1">
      <c r="A137" s="72">
        <v>131</v>
      </c>
      <c r="B137" s="209" t="s">
        <v>40</v>
      </c>
      <c r="C137" s="73" t="s">
        <v>28</v>
      </c>
      <c r="D137" s="81" t="s">
        <v>131</v>
      </c>
      <c r="E137" s="110" t="s">
        <v>277</v>
      </c>
      <c r="F137" s="77" t="s">
        <v>821</v>
      </c>
      <c r="G137" s="75" t="s">
        <v>460</v>
      </c>
      <c r="H137" s="76" t="s">
        <v>67</v>
      </c>
      <c r="I137" s="77" t="s">
        <v>42</v>
      </c>
      <c r="J137" s="78">
        <v>15.8</v>
      </c>
      <c r="K137" s="78">
        <v>1177</v>
      </c>
      <c r="L137" s="222">
        <v>12.656</v>
      </c>
      <c r="M137" s="84">
        <v>582680936.09</v>
      </c>
      <c r="N137" s="207" t="s">
        <v>792</v>
      </c>
      <c r="O137" s="207">
        <v>582680936.09</v>
      </c>
      <c r="P137" s="207">
        <v>6000000</v>
      </c>
      <c r="Q137" s="207" t="s">
        <v>792</v>
      </c>
      <c r="R137" s="207">
        <v>6000000</v>
      </c>
      <c r="S137" s="77" t="s">
        <v>421</v>
      </c>
      <c r="T137" s="77" t="s">
        <v>420</v>
      </c>
      <c r="U137" s="77" t="s">
        <v>519</v>
      </c>
      <c r="V137" s="77" t="s">
        <v>464</v>
      </c>
      <c r="W137" s="2" t="s">
        <v>871</v>
      </c>
    </row>
    <row r="138" spans="1:23" ht="30" customHeight="1">
      <c r="A138" s="72">
        <v>132</v>
      </c>
      <c r="B138" s="209" t="s">
        <v>40</v>
      </c>
      <c r="C138" s="73" t="s">
        <v>28</v>
      </c>
      <c r="D138" s="81" t="s">
        <v>132</v>
      </c>
      <c r="E138" s="110" t="s">
        <v>628</v>
      </c>
      <c r="F138" s="77" t="s">
        <v>109</v>
      </c>
      <c r="G138" s="75" t="s">
        <v>128</v>
      </c>
      <c r="H138" s="76" t="s">
        <v>129</v>
      </c>
      <c r="I138" s="77" t="s">
        <v>42</v>
      </c>
      <c r="J138" s="78">
        <v>23.4</v>
      </c>
      <c r="K138" s="78">
        <v>1200</v>
      </c>
      <c r="L138" s="222">
        <v>12.903</v>
      </c>
      <c r="M138" s="80">
        <v>515437978.32</v>
      </c>
      <c r="N138" s="207">
        <v>137837140</v>
      </c>
      <c r="O138" s="207">
        <v>653275118.32</v>
      </c>
      <c r="P138" s="207">
        <v>5388140.42</v>
      </c>
      <c r="Q138" s="207">
        <v>1400000.01</v>
      </c>
      <c r="R138" s="207">
        <v>6788140.43</v>
      </c>
      <c r="S138" s="77" t="s">
        <v>421</v>
      </c>
      <c r="T138" s="77" t="s">
        <v>420</v>
      </c>
      <c r="U138" s="77" t="s">
        <v>519</v>
      </c>
      <c r="V138" s="77" t="s">
        <v>464</v>
      </c>
      <c r="W138" s="2" t="s">
        <v>871</v>
      </c>
    </row>
    <row r="139" spans="1:23" ht="30" customHeight="1">
      <c r="A139" s="72">
        <v>133</v>
      </c>
      <c r="B139" s="209" t="s">
        <v>40</v>
      </c>
      <c r="C139" s="73" t="s">
        <v>28</v>
      </c>
      <c r="D139" s="81" t="s">
        <v>392</v>
      </c>
      <c r="E139" s="110" t="s">
        <v>315</v>
      </c>
      <c r="F139" s="77" t="s">
        <v>144</v>
      </c>
      <c r="G139" s="75" t="s">
        <v>128</v>
      </c>
      <c r="H139" s="76" t="s">
        <v>136</v>
      </c>
      <c r="I139" s="77" t="s">
        <v>42</v>
      </c>
      <c r="J139" s="78">
        <v>18.7</v>
      </c>
      <c r="K139" s="78">
        <v>300</v>
      </c>
      <c r="L139" s="222">
        <v>3.226</v>
      </c>
      <c r="M139" s="80">
        <v>-196905872.92</v>
      </c>
      <c r="N139" s="207" t="s">
        <v>792</v>
      </c>
      <c r="O139" s="207">
        <v>-196905872.92</v>
      </c>
      <c r="P139" s="207">
        <v>-2014175.77</v>
      </c>
      <c r="Q139" s="207" t="s">
        <v>792</v>
      </c>
      <c r="R139" s="207">
        <v>-2014175.77</v>
      </c>
      <c r="S139" s="77" t="s">
        <v>421</v>
      </c>
      <c r="T139" s="77" t="s">
        <v>420</v>
      </c>
      <c r="U139" s="77" t="s">
        <v>519</v>
      </c>
      <c r="V139" s="77" t="s">
        <v>464</v>
      </c>
      <c r="W139" s="2" t="s">
        <v>871</v>
      </c>
    </row>
    <row r="140" spans="1:23" ht="30" customHeight="1">
      <c r="A140" s="72">
        <v>134</v>
      </c>
      <c r="B140" s="209" t="s">
        <v>40</v>
      </c>
      <c r="C140" s="73" t="s">
        <v>28</v>
      </c>
      <c r="D140" s="81" t="s">
        <v>113</v>
      </c>
      <c r="E140" s="110" t="s">
        <v>316</v>
      </c>
      <c r="F140" s="77" t="s">
        <v>144</v>
      </c>
      <c r="G140" s="75" t="s">
        <v>128</v>
      </c>
      <c r="H140" s="76" t="s">
        <v>136</v>
      </c>
      <c r="I140" s="77" t="s">
        <v>42</v>
      </c>
      <c r="J140" s="78">
        <v>32.3</v>
      </c>
      <c r="K140" s="78">
        <v>300</v>
      </c>
      <c r="L140" s="222">
        <v>3.226</v>
      </c>
      <c r="M140" s="80">
        <v>825705883.87</v>
      </c>
      <c r="N140" s="207" t="s">
        <v>792</v>
      </c>
      <c r="O140" s="207">
        <v>825705883.87</v>
      </c>
      <c r="P140" s="207">
        <v>8546475.52</v>
      </c>
      <c r="Q140" s="207" t="s">
        <v>792</v>
      </c>
      <c r="R140" s="207">
        <v>8546475.52</v>
      </c>
      <c r="S140" s="77" t="s">
        <v>421</v>
      </c>
      <c r="T140" s="77" t="s">
        <v>420</v>
      </c>
      <c r="U140" s="77" t="s">
        <v>519</v>
      </c>
      <c r="V140" s="77" t="s">
        <v>464</v>
      </c>
      <c r="W140" s="2" t="s">
        <v>871</v>
      </c>
    </row>
    <row r="141" spans="1:23" ht="30" customHeight="1">
      <c r="A141" s="72">
        <v>135</v>
      </c>
      <c r="B141" s="209" t="s">
        <v>40</v>
      </c>
      <c r="C141" s="73" t="s">
        <v>28</v>
      </c>
      <c r="D141" s="74" t="s">
        <v>196</v>
      </c>
      <c r="E141" s="110" t="s">
        <v>629</v>
      </c>
      <c r="F141" s="77" t="s">
        <v>53</v>
      </c>
      <c r="G141" s="75" t="s">
        <v>115</v>
      </c>
      <c r="H141" s="76" t="s">
        <v>87</v>
      </c>
      <c r="I141" s="77" t="s">
        <v>42</v>
      </c>
      <c r="J141" s="78" t="s">
        <v>181</v>
      </c>
      <c r="K141" s="78">
        <v>80</v>
      </c>
      <c r="L141" s="222">
        <v>0.86</v>
      </c>
      <c r="M141" s="84"/>
      <c r="N141" s="207"/>
      <c r="O141" s="207"/>
      <c r="P141" s="207"/>
      <c r="Q141" s="207"/>
      <c r="R141" s="207"/>
      <c r="S141" s="77" t="s">
        <v>421</v>
      </c>
      <c r="T141" s="77" t="s">
        <v>420</v>
      </c>
      <c r="U141" s="77" t="s">
        <v>519</v>
      </c>
      <c r="V141" s="77" t="s">
        <v>464</v>
      </c>
      <c r="W141" s="2" t="s">
        <v>871</v>
      </c>
    </row>
    <row r="142" spans="1:23" ht="30" customHeight="1">
      <c r="A142" s="72">
        <v>136</v>
      </c>
      <c r="B142" s="209" t="s">
        <v>40</v>
      </c>
      <c r="C142" s="73" t="s">
        <v>28</v>
      </c>
      <c r="D142" s="74" t="s">
        <v>196</v>
      </c>
      <c r="E142" s="110" t="s">
        <v>629</v>
      </c>
      <c r="F142" s="77" t="s">
        <v>435</v>
      </c>
      <c r="G142" s="75" t="s">
        <v>31</v>
      </c>
      <c r="H142" s="76"/>
      <c r="I142" s="77"/>
      <c r="J142" s="78" t="s">
        <v>181</v>
      </c>
      <c r="K142" s="78">
        <v>600</v>
      </c>
      <c r="L142" s="222">
        <v>6.452</v>
      </c>
      <c r="M142" s="84"/>
      <c r="N142" s="207"/>
      <c r="O142" s="207"/>
      <c r="P142" s="207"/>
      <c r="Q142" s="207"/>
      <c r="R142" s="207"/>
      <c r="S142" s="77" t="s">
        <v>421</v>
      </c>
      <c r="T142" s="77" t="s">
        <v>420</v>
      </c>
      <c r="U142" s="77" t="s">
        <v>519</v>
      </c>
      <c r="V142" s="77" t="s">
        <v>464</v>
      </c>
      <c r="W142" s="2" t="s">
        <v>871</v>
      </c>
    </row>
    <row r="143" spans="1:23" ht="30" customHeight="1">
      <c r="A143" s="72">
        <v>137</v>
      </c>
      <c r="B143" s="209" t="s">
        <v>40</v>
      </c>
      <c r="C143" s="73" t="s">
        <v>28</v>
      </c>
      <c r="D143" s="208" t="s">
        <v>743</v>
      </c>
      <c r="E143" s="110" t="s">
        <v>630</v>
      </c>
      <c r="F143" s="208" t="s">
        <v>274</v>
      </c>
      <c r="G143" s="75" t="s">
        <v>115</v>
      </c>
      <c r="H143" s="76" t="s">
        <v>87</v>
      </c>
      <c r="I143" s="77" t="s">
        <v>42</v>
      </c>
      <c r="J143" s="78" t="s">
        <v>181</v>
      </c>
      <c r="K143" s="78"/>
      <c r="L143" s="222"/>
      <c r="M143" s="84">
        <v>84527935.48</v>
      </c>
      <c r="N143" s="207" t="s">
        <v>792</v>
      </c>
      <c r="O143" s="207">
        <v>84527935.48</v>
      </c>
      <c r="P143" s="207">
        <v>880859</v>
      </c>
      <c r="Q143" s="207" t="s">
        <v>792</v>
      </c>
      <c r="R143" s="207">
        <v>880859</v>
      </c>
      <c r="S143" s="77" t="s">
        <v>421</v>
      </c>
      <c r="T143" s="77" t="s">
        <v>420</v>
      </c>
      <c r="U143" s="77" t="s">
        <v>519</v>
      </c>
      <c r="V143" s="77" t="s">
        <v>464</v>
      </c>
      <c r="W143" s="2" t="s">
        <v>871</v>
      </c>
    </row>
    <row r="144" spans="1:23" ht="43.5" customHeight="1">
      <c r="A144" s="72">
        <v>138</v>
      </c>
      <c r="B144" s="209" t="s">
        <v>40</v>
      </c>
      <c r="C144" s="91" t="s">
        <v>28</v>
      </c>
      <c r="D144" s="92" t="s">
        <v>711</v>
      </c>
      <c r="E144" s="114" t="s">
        <v>568</v>
      </c>
      <c r="F144" s="77" t="s">
        <v>818</v>
      </c>
      <c r="G144" s="220" t="s">
        <v>169</v>
      </c>
      <c r="H144" s="221" t="s">
        <v>136</v>
      </c>
      <c r="I144" s="71" t="s">
        <v>42</v>
      </c>
      <c r="J144" s="95">
        <v>234.1</v>
      </c>
      <c r="K144" s="78">
        <v>8370</v>
      </c>
      <c r="L144" s="222">
        <v>90</v>
      </c>
      <c r="M144" s="84">
        <v>1031178050.1500001</v>
      </c>
      <c r="N144" s="207" t="s">
        <v>792</v>
      </c>
      <c r="O144" s="207">
        <v>1031178050.15</v>
      </c>
      <c r="P144" s="207">
        <v>10914848.4</v>
      </c>
      <c r="Q144" s="207" t="s">
        <v>792</v>
      </c>
      <c r="R144" s="207">
        <v>10914848.4</v>
      </c>
      <c r="S144" s="71" t="s">
        <v>166</v>
      </c>
      <c r="T144" s="77" t="s">
        <v>183</v>
      </c>
      <c r="U144" s="77" t="s">
        <v>433</v>
      </c>
      <c r="V144" s="77" t="s">
        <v>464</v>
      </c>
      <c r="W144" s="2" t="s">
        <v>871</v>
      </c>
    </row>
    <row r="145" spans="1:23" ht="42.75" customHeight="1">
      <c r="A145" s="72">
        <v>139</v>
      </c>
      <c r="B145" s="209" t="s">
        <v>40</v>
      </c>
      <c r="C145" s="91" t="s">
        <v>28</v>
      </c>
      <c r="D145" s="92" t="s">
        <v>170</v>
      </c>
      <c r="E145" s="137" t="s">
        <v>606</v>
      </c>
      <c r="F145" s="77" t="s">
        <v>819</v>
      </c>
      <c r="G145" s="93" t="s">
        <v>169</v>
      </c>
      <c r="H145" s="94" t="s">
        <v>329</v>
      </c>
      <c r="I145" s="71" t="s">
        <v>42</v>
      </c>
      <c r="J145" s="95">
        <v>200.6</v>
      </c>
      <c r="K145" s="78">
        <v>2418</v>
      </c>
      <c r="L145" s="222">
        <v>26</v>
      </c>
      <c r="M145" s="84">
        <v>472060637.83</v>
      </c>
      <c r="N145" s="207" t="s">
        <v>792</v>
      </c>
      <c r="O145" s="207">
        <v>472060637.83</v>
      </c>
      <c r="P145" s="207">
        <v>4932393.52</v>
      </c>
      <c r="Q145" s="207" t="s">
        <v>792</v>
      </c>
      <c r="R145" s="207">
        <v>4932393.52</v>
      </c>
      <c r="S145" s="71" t="s">
        <v>166</v>
      </c>
      <c r="T145" s="77" t="s">
        <v>183</v>
      </c>
      <c r="U145" s="77" t="s">
        <v>433</v>
      </c>
      <c r="V145" s="77" t="s">
        <v>464</v>
      </c>
      <c r="W145" s="2" t="s">
        <v>871</v>
      </c>
    </row>
    <row r="146" spans="1:23" ht="30" customHeight="1">
      <c r="A146" s="72">
        <v>140</v>
      </c>
      <c r="B146" s="209" t="s">
        <v>40</v>
      </c>
      <c r="C146" s="73" t="s">
        <v>28</v>
      </c>
      <c r="D146" s="74" t="s">
        <v>197</v>
      </c>
      <c r="E146" s="110" t="s">
        <v>631</v>
      </c>
      <c r="F146" s="77" t="s">
        <v>96</v>
      </c>
      <c r="G146" s="75" t="s">
        <v>92</v>
      </c>
      <c r="H146" s="76" t="s">
        <v>93</v>
      </c>
      <c r="I146" s="77" t="s">
        <v>42</v>
      </c>
      <c r="J146" s="78">
        <v>167.2</v>
      </c>
      <c r="K146" s="78">
        <v>6426</v>
      </c>
      <c r="L146" s="222">
        <v>69.097</v>
      </c>
      <c r="M146" s="84">
        <v>5409077492</v>
      </c>
      <c r="N146" s="207">
        <v>1650709008</v>
      </c>
      <c r="O146" s="207">
        <v>7059786500</v>
      </c>
      <c r="P146" s="207">
        <v>56260000</v>
      </c>
      <c r="Q146" s="207">
        <v>16780000</v>
      </c>
      <c r="R146" s="207">
        <v>73040000</v>
      </c>
      <c r="S146" s="77" t="s">
        <v>421</v>
      </c>
      <c r="T146" s="77" t="s">
        <v>420</v>
      </c>
      <c r="U146" s="77" t="s">
        <v>433</v>
      </c>
      <c r="V146" s="77" t="s">
        <v>464</v>
      </c>
      <c r="W146" s="2" t="s">
        <v>871</v>
      </c>
    </row>
    <row r="147" spans="1:23" ht="30" customHeight="1">
      <c r="A147" s="72">
        <v>141</v>
      </c>
      <c r="B147" s="209" t="s">
        <v>40</v>
      </c>
      <c r="C147" s="73" t="s">
        <v>28</v>
      </c>
      <c r="D147" s="74" t="s">
        <v>198</v>
      </c>
      <c r="E147" s="110" t="s">
        <v>253</v>
      </c>
      <c r="F147" s="77" t="s">
        <v>819</v>
      </c>
      <c r="G147" s="75" t="s">
        <v>94</v>
      </c>
      <c r="H147" s="76" t="s">
        <v>95</v>
      </c>
      <c r="I147" s="77" t="s">
        <v>42</v>
      </c>
      <c r="J147" s="78">
        <v>32.3</v>
      </c>
      <c r="K147" s="78">
        <v>1500</v>
      </c>
      <c r="L147" s="222">
        <v>16.129</v>
      </c>
      <c r="M147" s="84">
        <v>2143724403.73</v>
      </c>
      <c r="N147" s="207" t="s">
        <v>792</v>
      </c>
      <c r="O147" s="207">
        <v>2143724403.73</v>
      </c>
      <c r="P147" s="207">
        <v>22420450.89</v>
      </c>
      <c r="Q147" s="207" t="s">
        <v>792</v>
      </c>
      <c r="R147" s="207">
        <v>22420450.89</v>
      </c>
      <c r="S147" s="77" t="s">
        <v>421</v>
      </c>
      <c r="T147" s="77" t="s">
        <v>420</v>
      </c>
      <c r="U147" s="77" t="s">
        <v>519</v>
      </c>
      <c r="V147" s="77" t="s">
        <v>464</v>
      </c>
      <c r="W147" s="2" t="s">
        <v>871</v>
      </c>
    </row>
    <row r="148" spans="1:23" ht="30" customHeight="1">
      <c r="A148" s="72">
        <v>142</v>
      </c>
      <c r="B148" s="209" t="s">
        <v>40</v>
      </c>
      <c r="C148" s="73" t="s">
        <v>28</v>
      </c>
      <c r="D148" s="74" t="s">
        <v>335</v>
      </c>
      <c r="E148" s="110" t="s">
        <v>632</v>
      </c>
      <c r="F148" s="77" t="s">
        <v>459</v>
      </c>
      <c r="G148" s="75" t="s">
        <v>336</v>
      </c>
      <c r="H148" s="76" t="s">
        <v>136</v>
      </c>
      <c r="I148" s="77" t="s">
        <v>42</v>
      </c>
      <c r="J148" s="78">
        <v>85.7</v>
      </c>
      <c r="K148" s="78">
        <v>3000</v>
      </c>
      <c r="L148" s="222">
        <v>32.258</v>
      </c>
      <c r="M148" s="84">
        <v>4654969116.66</v>
      </c>
      <c r="N148" s="207">
        <v>686465677.58</v>
      </c>
      <c r="O148" s="207">
        <v>5341434794.24</v>
      </c>
      <c r="P148" s="207">
        <v>48339293.64</v>
      </c>
      <c r="Q148" s="207">
        <v>6973720.04</v>
      </c>
      <c r="R148" s="207">
        <v>55313013.68</v>
      </c>
      <c r="S148" s="77" t="s">
        <v>421</v>
      </c>
      <c r="T148" s="77" t="s">
        <v>420</v>
      </c>
      <c r="U148" s="77" t="s">
        <v>519</v>
      </c>
      <c r="V148" s="77" t="s">
        <v>464</v>
      </c>
      <c r="W148" s="2" t="s">
        <v>871</v>
      </c>
    </row>
    <row r="149" spans="1:23" ht="30" customHeight="1">
      <c r="A149" s="72">
        <v>143</v>
      </c>
      <c r="B149" s="209" t="s">
        <v>40</v>
      </c>
      <c r="C149" s="73" t="s">
        <v>28</v>
      </c>
      <c r="D149" s="74" t="s">
        <v>361</v>
      </c>
      <c r="E149" s="110" t="s">
        <v>303</v>
      </c>
      <c r="F149" s="77" t="s">
        <v>54</v>
      </c>
      <c r="G149" s="75" t="s">
        <v>369</v>
      </c>
      <c r="H149" s="76" t="s">
        <v>1031</v>
      </c>
      <c r="I149" s="77" t="s">
        <v>42</v>
      </c>
      <c r="J149" s="78">
        <v>15.6</v>
      </c>
      <c r="K149" s="78">
        <v>863.9</v>
      </c>
      <c r="L149" s="222">
        <v>9.289</v>
      </c>
      <c r="M149" s="84">
        <v>447527604.08000004</v>
      </c>
      <c r="N149" s="207">
        <v>126565211.17</v>
      </c>
      <c r="O149" s="207">
        <v>574092815.25</v>
      </c>
      <c r="P149" s="207">
        <v>4618809</v>
      </c>
      <c r="Q149" s="207">
        <v>1286577</v>
      </c>
      <c r="R149" s="207">
        <v>5905386</v>
      </c>
      <c r="S149" s="77" t="s">
        <v>421</v>
      </c>
      <c r="T149" s="77" t="s">
        <v>420</v>
      </c>
      <c r="U149" s="77" t="s">
        <v>519</v>
      </c>
      <c r="V149" s="77" t="s">
        <v>464</v>
      </c>
      <c r="W149" s="2" t="s">
        <v>871</v>
      </c>
    </row>
    <row r="150" spans="1:29" ht="30" customHeight="1">
      <c r="A150" s="72">
        <v>144</v>
      </c>
      <c r="B150" s="209" t="s">
        <v>40</v>
      </c>
      <c r="C150" s="73" t="s">
        <v>28</v>
      </c>
      <c r="D150" s="74" t="s">
        <v>546</v>
      </c>
      <c r="E150" s="110" t="s">
        <v>547</v>
      </c>
      <c r="F150" s="77" t="s">
        <v>377</v>
      </c>
      <c r="G150" s="75" t="s">
        <v>548</v>
      </c>
      <c r="H150" s="76" t="s">
        <v>288</v>
      </c>
      <c r="I150" s="77" t="s">
        <v>42</v>
      </c>
      <c r="J150" s="78">
        <v>121.7</v>
      </c>
      <c r="K150" s="78">
        <v>13392</v>
      </c>
      <c r="L150" s="222">
        <v>144</v>
      </c>
      <c r="M150" s="84">
        <v>343916650</v>
      </c>
      <c r="N150" s="207" t="s">
        <v>792</v>
      </c>
      <c r="O150" s="207">
        <v>343916650</v>
      </c>
      <c r="P150" s="207">
        <v>3500000</v>
      </c>
      <c r="Q150" s="207" t="s">
        <v>792</v>
      </c>
      <c r="R150" s="207">
        <v>3500000</v>
      </c>
      <c r="S150" s="77" t="s">
        <v>421</v>
      </c>
      <c r="T150" s="77" t="s">
        <v>420</v>
      </c>
      <c r="U150" s="77" t="s">
        <v>433</v>
      </c>
      <c r="V150" s="77" t="s">
        <v>464</v>
      </c>
      <c r="W150" s="2" t="s">
        <v>871</v>
      </c>
      <c r="X150" s="11"/>
      <c r="Y150" s="11" t="s">
        <v>464</v>
      </c>
      <c r="Z150" s="11" t="s">
        <v>464</v>
      </c>
      <c r="AA150" s="11" t="s">
        <v>24</v>
      </c>
      <c r="AB150" s="11" t="s">
        <v>1</v>
      </c>
      <c r="AC150" s="31" t="s">
        <v>431</v>
      </c>
    </row>
    <row r="151" spans="1:29" s="285" customFormat="1" ht="30" customHeight="1">
      <c r="A151" s="72">
        <v>145</v>
      </c>
      <c r="B151" s="297" t="s">
        <v>40</v>
      </c>
      <c r="C151" s="298" t="s">
        <v>28</v>
      </c>
      <c r="D151" s="299" t="s">
        <v>1034</v>
      </c>
      <c r="E151" s="300" t="s">
        <v>547</v>
      </c>
      <c r="F151" s="77" t="s">
        <v>377</v>
      </c>
      <c r="G151" s="75" t="s">
        <v>548</v>
      </c>
      <c r="H151" s="76" t="s">
        <v>288</v>
      </c>
      <c r="I151" s="78" t="s">
        <v>42</v>
      </c>
      <c r="J151" s="78">
        <v>70.5</v>
      </c>
      <c r="K151" s="301"/>
      <c r="L151" s="302"/>
      <c r="M151" s="303">
        <v>0</v>
      </c>
      <c r="N151" s="207">
        <v>2436018726.38</v>
      </c>
      <c r="O151" s="207">
        <v>2436018726.38</v>
      </c>
      <c r="P151" s="207">
        <v>0</v>
      </c>
      <c r="Q151" s="207">
        <v>24700586.04</v>
      </c>
      <c r="R151" s="207">
        <v>24700586.04</v>
      </c>
      <c r="S151" s="304" t="s">
        <v>421</v>
      </c>
      <c r="T151" s="304" t="s">
        <v>420</v>
      </c>
      <c r="U151" s="304" t="s">
        <v>433</v>
      </c>
      <c r="V151" s="281"/>
      <c r="W151" s="282"/>
      <c r="X151" s="283"/>
      <c r="Y151" s="283"/>
      <c r="Z151" s="283"/>
      <c r="AA151" s="283"/>
      <c r="AB151" s="283"/>
      <c r="AC151" s="284"/>
    </row>
    <row r="152" spans="1:23" ht="30" customHeight="1">
      <c r="A152" s="72">
        <v>146</v>
      </c>
      <c r="B152" s="209" t="s">
        <v>40</v>
      </c>
      <c r="C152" s="73" t="s">
        <v>28</v>
      </c>
      <c r="D152" s="74" t="s">
        <v>478</v>
      </c>
      <c r="E152" s="110" t="s">
        <v>479</v>
      </c>
      <c r="F152" s="77" t="s">
        <v>9</v>
      </c>
      <c r="G152" s="75" t="s">
        <v>366</v>
      </c>
      <c r="H152" s="76" t="s">
        <v>67</v>
      </c>
      <c r="I152" s="77" t="s">
        <v>42</v>
      </c>
      <c r="J152" s="78">
        <v>28</v>
      </c>
      <c r="K152" s="78">
        <v>465</v>
      </c>
      <c r="L152" s="222">
        <v>5</v>
      </c>
      <c r="M152" s="84">
        <v>182496584.36999997</v>
      </c>
      <c r="N152" s="207" t="s">
        <v>792</v>
      </c>
      <c r="O152" s="207">
        <v>182496584.37</v>
      </c>
      <c r="P152" s="207">
        <v>1903169.99</v>
      </c>
      <c r="Q152" s="207" t="s">
        <v>792</v>
      </c>
      <c r="R152" s="207">
        <v>1903169.99</v>
      </c>
      <c r="S152" s="77" t="s">
        <v>271</v>
      </c>
      <c r="T152" s="77" t="s">
        <v>183</v>
      </c>
      <c r="U152" s="77" t="s">
        <v>433</v>
      </c>
      <c r="V152" s="77" t="s">
        <v>464</v>
      </c>
      <c r="W152" s="2" t="s">
        <v>871</v>
      </c>
    </row>
    <row r="153" spans="1:43" ht="30" customHeight="1">
      <c r="A153" s="72">
        <v>147</v>
      </c>
      <c r="B153" s="209" t="s">
        <v>40</v>
      </c>
      <c r="C153" s="73" t="s">
        <v>25</v>
      </c>
      <c r="D153" s="81" t="s">
        <v>544</v>
      </c>
      <c r="E153" s="139" t="s">
        <v>545</v>
      </c>
      <c r="F153" s="77" t="s">
        <v>148</v>
      </c>
      <c r="G153" s="75"/>
      <c r="H153" s="76"/>
      <c r="I153" s="77"/>
      <c r="J153" s="78"/>
      <c r="K153" s="78">
        <v>237</v>
      </c>
      <c r="L153" s="222">
        <v>2.548</v>
      </c>
      <c r="M153" s="84"/>
      <c r="N153" s="207"/>
      <c r="O153" s="207"/>
      <c r="P153" s="207"/>
      <c r="Q153" s="207"/>
      <c r="R153" s="207"/>
      <c r="S153" s="77" t="s">
        <v>421</v>
      </c>
      <c r="T153" s="77" t="s">
        <v>420</v>
      </c>
      <c r="U153" s="77" t="s">
        <v>519</v>
      </c>
      <c r="V153" s="77" t="s">
        <v>464</v>
      </c>
      <c r="W153" s="2" t="s">
        <v>871</v>
      </c>
      <c r="X153" s="11" t="s">
        <v>438</v>
      </c>
      <c r="Y153" s="11" t="s">
        <v>464</v>
      </c>
      <c r="Z153" s="11" t="s">
        <v>464</v>
      </c>
      <c r="AA153" s="11" t="s">
        <v>24</v>
      </c>
      <c r="AB153" s="11" t="s">
        <v>1</v>
      </c>
      <c r="AC153" s="31" t="s">
        <v>218</v>
      </c>
      <c r="AH153" s="1">
        <v>213</v>
      </c>
      <c r="AQ153" s="1">
        <v>213</v>
      </c>
    </row>
    <row r="154" spans="1:29" ht="30" customHeight="1">
      <c r="A154" s="72">
        <v>148</v>
      </c>
      <c r="B154" s="209" t="s">
        <v>40</v>
      </c>
      <c r="C154" s="82" t="s">
        <v>25</v>
      </c>
      <c r="D154" s="209" t="s">
        <v>804</v>
      </c>
      <c r="E154" s="82" t="s">
        <v>850</v>
      </c>
      <c r="F154" s="77" t="s">
        <v>821</v>
      </c>
      <c r="G154" s="76" t="s">
        <v>998</v>
      </c>
      <c r="H154" s="76" t="s">
        <v>798</v>
      </c>
      <c r="I154" s="77" t="s">
        <v>27</v>
      </c>
      <c r="J154" s="78">
        <v>10</v>
      </c>
      <c r="K154" s="78"/>
      <c r="L154" s="222"/>
      <c r="M154" s="84">
        <v>34727655.75</v>
      </c>
      <c r="N154" s="207">
        <v>135883288.58</v>
      </c>
      <c r="O154" s="207">
        <v>170610944.33</v>
      </c>
      <c r="P154" s="207">
        <v>356823</v>
      </c>
      <c r="Q154" s="207">
        <v>1380591</v>
      </c>
      <c r="R154" s="207">
        <v>1737414</v>
      </c>
      <c r="S154" s="77" t="s">
        <v>421</v>
      </c>
      <c r="T154" s="77" t="s">
        <v>420</v>
      </c>
      <c r="U154" s="77" t="s">
        <v>433</v>
      </c>
      <c r="V154" s="77" t="s">
        <v>464</v>
      </c>
      <c r="W154" s="2" t="s">
        <v>871</v>
      </c>
      <c r="X154" s="11"/>
      <c r="Y154" s="11"/>
      <c r="Z154" s="11"/>
      <c r="AA154" s="11"/>
      <c r="AB154" s="11"/>
      <c r="AC154" s="31"/>
    </row>
    <row r="155" spans="1:29" ht="30" customHeight="1">
      <c r="A155" s="72">
        <v>149</v>
      </c>
      <c r="B155" s="209" t="s">
        <v>40</v>
      </c>
      <c r="C155" s="82" t="s">
        <v>28</v>
      </c>
      <c r="D155" s="209" t="s">
        <v>803</v>
      </c>
      <c r="E155" s="82" t="s">
        <v>851</v>
      </c>
      <c r="F155" s="77" t="s">
        <v>112</v>
      </c>
      <c r="G155" s="75" t="s">
        <v>797</v>
      </c>
      <c r="H155" s="75" t="s">
        <v>941</v>
      </c>
      <c r="I155" s="75" t="s">
        <v>42</v>
      </c>
      <c r="J155" s="78">
        <v>283.7</v>
      </c>
      <c r="K155" s="78">
        <v>5220</v>
      </c>
      <c r="L155" s="222">
        <v>56.129</v>
      </c>
      <c r="M155" s="84">
        <v>1959604000</v>
      </c>
      <c r="N155" s="207">
        <v>19005751.59</v>
      </c>
      <c r="O155" s="207">
        <v>1978609751.59</v>
      </c>
      <c r="P155" s="207">
        <v>20000000</v>
      </c>
      <c r="Q155" s="207">
        <v>192883.29</v>
      </c>
      <c r="R155" s="207">
        <v>20192883.29</v>
      </c>
      <c r="S155" s="77" t="s">
        <v>421</v>
      </c>
      <c r="T155" s="77" t="s">
        <v>420</v>
      </c>
      <c r="U155" s="77" t="s">
        <v>519</v>
      </c>
      <c r="V155" s="77" t="s">
        <v>464</v>
      </c>
      <c r="W155" s="2" t="s">
        <v>871</v>
      </c>
      <c r="X155" s="11"/>
      <c r="Y155" s="11"/>
      <c r="Z155" s="11"/>
      <c r="AA155" s="11"/>
      <c r="AB155" s="11"/>
      <c r="AC155" s="31"/>
    </row>
    <row r="156" spans="1:29" ht="30" customHeight="1">
      <c r="A156" s="72">
        <v>150</v>
      </c>
      <c r="B156" s="226" t="s">
        <v>40</v>
      </c>
      <c r="C156" s="226" t="s">
        <v>28</v>
      </c>
      <c r="D156" s="227" t="s">
        <v>713</v>
      </c>
      <c r="E156" s="228" t="s">
        <v>853</v>
      </c>
      <c r="F156" s="77" t="s">
        <v>818</v>
      </c>
      <c r="G156" s="101" t="s">
        <v>797</v>
      </c>
      <c r="H156" s="101" t="s">
        <v>941</v>
      </c>
      <c r="I156" s="228" t="s">
        <v>42</v>
      </c>
      <c r="J156" s="80">
        <v>161200000</v>
      </c>
      <c r="K156" s="78">
        <v>2700</v>
      </c>
      <c r="L156" s="222">
        <v>29.032</v>
      </c>
      <c r="M156" s="84">
        <v>4377703393.76</v>
      </c>
      <c r="N156" s="207" t="s">
        <v>792</v>
      </c>
      <c r="O156" s="207">
        <v>4377703393.76</v>
      </c>
      <c r="P156" s="207">
        <v>45719581.9</v>
      </c>
      <c r="Q156" s="207" t="s">
        <v>792</v>
      </c>
      <c r="R156" s="207">
        <v>45719581.9</v>
      </c>
      <c r="S156" s="71" t="s">
        <v>421</v>
      </c>
      <c r="T156" s="77" t="s">
        <v>420</v>
      </c>
      <c r="U156" s="77" t="s">
        <v>519</v>
      </c>
      <c r="V156" s="77" t="s">
        <v>464</v>
      </c>
      <c r="W156" s="2" t="s">
        <v>871</v>
      </c>
      <c r="X156" s="11"/>
      <c r="Y156" s="11"/>
      <c r="Z156" s="11"/>
      <c r="AA156" s="11"/>
      <c r="AB156" s="11"/>
      <c r="AC156" s="31"/>
    </row>
    <row r="157" spans="1:23" ht="30" customHeight="1">
      <c r="A157" s="72">
        <v>151</v>
      </c>
      <c r="B157" s="209" t="s">
        <v>40</v>
      </c>
      <c r="C157" s="91" t="s">
        <v>28</v>
      </c>
      <c r="D157" s="92" t="s">
        <v>337</v>
      </c>
      <c r="E157" s="137" t="s">
        <v>633</v>
      </c>
      <c r="F157" s="77" t="s">
        <v>819</v>
      </c>
      <c r="G157" s="93" t="s">
        <v>463</v>
      </c>
      <c r="H157" s="94" t="s">
        <v>387</v>
      </c>
      <c r="I157" s="77" t="s">
        <v>27</v>
      </c>
      <c r="J157" s="95">
        <v>21</v>
      </c>
      <c r="K157" s="78">
        <v>707</v>
      </c>
      <c r="L157" s="222">
        <v>7.602</v>
      </c>
      <c r="M157" s="113">
        <v>435128028.87</v>
      </c>
      <c r="N157" s="207" t="s">
        <v>792</v>
      </c>
      <c r="O157" s="207">
        <v>435128028.87</v>
      </c>
      <c r="P157" s="207">
        <v>4475316.2</v>
      </c>
      <c r="Q157" s="207" t="s">
        <v>792</v>
      </c>
      <c r="R157" s="207">
        <v>4475316.2</v>
      </c>
      <c r="S157" s="71" t="s">
        <v>421</v>
      </c>
      <c r="T157" s="77" t="s">
        <v>420</v>
      </c>
      <c r="U157" s="77" t="s">
        <v>519</v>
      </c>
      <c r="V157" s="77" t="s">
        <v>464</v>
      </c>
      <c r="W157" s="2" t="s">
        <v>871</v>
      </c>
    </row>
    <row r="158" spans="1:23" ht="39" customHeight="1">
      <c r="A158" s="72">
        <v>152</v>
      </c>
      <c r="B158" s="209" t="s">
        <v>40</v>
      </c>
      <c r="C158" s="73" t="s">
        <v>28</v>
      </c>
      <c r="D158" s="92" t="s">
        <v>920</v>
      </c>
      <c r="E158" s="110" t="s">
        <v>569</v>
      </c>
      <c r="F158" s="77" t="s">
        <v>54</v>
      </c>
      <c r="G158" s="104" t="s">
        <v>919</v>
      </c>
      <c r="H158" s="77" t="s">
        <v>245</v>
      </c>
      <c r="I158" s="77" t="s">
        <v>27</v>
      </c>
      <c r="J158" s="105">
        <v>150</v>
      </c>
      <c r="K158" s="78">
        <v>2790</v>
      </c>
      <c r="L158" s="222">
        <v>30</v>
      </c>
      <c r="M158" s="113">
        <v>1992369155.62</v>
      </c>
      <c r="N158" s="207">
        <v>1450951384.52</v>
      </c>
      <c r="O158" s="207">
        <v>3443320540.14</v>
      </c>
      <c r="P158" s="207">
        <v>20268210.6</v>
      </c>
      <c r="Q158" s="207">
        <v>14741141.4</v>
      </c>
      <c r="R158" s="207">
        <v>35009352</v>
      </c>
      <c r="S158" s="71" t="s">
        <v>166</v>
      </c>
      <c r="T158" s="77" t="s">
        <v>183</v>
      </c>
      <c r="U158" s="77" t="s">
        <v>433</v>
      </c>
      <c r="V158" s="77" t="s">
        <v>464</v>
      </c>
      <c r="W158" s="2" t="s">
        <v>871</v>
      </c>
    </row>
    <row r="159" spans="1:23" ht="39" customHeight="1">
      <c r="A159" s="72">
        <v>153</v>
      </c>
      <c r="B159" s="209" t="s">
        <v>40</v>
      </c>
      <c r="C159" s="209" t="s">
        <v>28</v>
      </c>
      <c r="D159" s="209" t="s">
        <v>921</v>
      </c>
      <c r="E159" s="209" t="s">
        <v>922</v>
      </c>
      <c r="F159" s="77" t="s">
        <v>818</v>
      </c>
      <c r="G159" s="104" t="s">
        <v>923</v>
      </c>
      <c r="H159" s="104" t="s">
        <v>924</v>
      </c>
      <c r="I159" s="77" t="s">
        <v>42</v>
      </c>
      <c r="J159" s="77">
        <v>225</v>
      </c>
      <c r="K159" s="78"/>
      <c r="L159" s="222"/>
      <c r="M159" s="84">
        <v>73508754.25</v>
      </c>
      <c r="N159" s="207">
        <v>2773017605.06</v>
      </c>
      <c r="O159" s="207">
        <v>2846526359.31</v>
      </c>
      <c r="P159" s="207">
        <v>747584.55</v>
      </c>
      <c r="Q159" s="207">
        <v>28059383.41</v>
      </c>
      <c r="R159" s="207">
        <v>28806967.96</v>
      </c>
      <c r="S159" s="71" t="s">
        <v>166</v>
      </c>
      <c r="T159" s="77" t="s">
        <v>183</v>
      </c>
      <c r="U159" s="77" t="s">
        <v>433</v>
      </c>
      <c r="V159" s="77"/>
      <c r="W159" s="2"/>
    </row>
    <row r="160" spans="1:23" ht="39" customHeight="1">
      <c r="A160" s="72">
        <v>154</v>
      </c>
      <c r="B160" s="209" t="s">
        <v>40</v>
      </c>
      <c r="C160" s="209" t="s">
        <v>28</v>
      </c>
      <c r="D160" s="92" t="s">
        <v>946</v>
      </c>
      <c r="E160" s="209" t="s">
        <v>947</v>
      </c>
      <c r="F160" s="77" t="s">
        <v>818</v>
      </c>
      <c r="G160" s="104" t="s">
        <v>945</v>
      </c>
      <c r="H160" s="104" t="s">
        <v>950</v>
      </c>
      <c r="I160" s="77" t="s">
        <v>42</v>
      </c>
      <c r="J160" s="229">
        <v>99.5</v>
      </c>
      <c r="K160" s="78"/>
      <c r="L160" s="222"/>
      <c r="M160" s="84">
        <v>2627099712</v>
      </c>
      <c r="N160" s="207" t="s">
        <v>792</v>
      </c>
      <c r="O160" s="207">
        <v>2627099712</v>
      </c>
      <c r="P160" s="207">
        <v>26720000</v>
      </c>
      <c r="Q160" s="207" t="s">
        <v>792</v>
      </c>
      <c r="R160" s="207">
        <v>26720000</v>
      </c>
      <c r="S160" s="77" t="s">
        <v>421</v>
      </c>
      <c r="T160" s="77" t="s">
        <v>420</v>
      </c>
      <c r="U160" s="77" t="s">
        <v>433</v>
      </c>
      <c r="V160" s="77"/>
      <c r="W160" s="2"/>
    </row>
    <row r="161" spans="1:23" s="155" customFormat="1" ht="39" customHeight="1">
      <c r="A161" s="72">
        <v>155</v>
      </c>
      <c r="B161" s="209" t="s">
        <v>40</v>
      </c>
      <c r="C161" s="209" t="s">
        <v>28</v>
      </c>
      <c r="D161" s="92" t="s">
        <v>1008</v>
      </c>
      <c r="E161" s="209" t="s">
        <v>1009</v>
      </c>
      <c r="F161" s="77" t="s">
        <v>55</v>
      </c>
      <c r="G161" s="104" t="s">
        <v>1010</v>
      </c>
      <c r="H161" s="104" t="s">
        <v>808</v>
      </c>
      <c r="I161" s="77" t="s">
        <v>42</v>
      </c>
      <c r="J161" s="229">
        <v>15.8</v>
      </c>
      <c r="K161" s="78"/>
      <c r="L161" s="222"/>
      <c r="M161" s="84">
        <v>2325012091.38</v>
      </c>
      <c r="N161" s="207" t="s">
        <v>792</v>
      </c>
      <c r="O161" s="207">
        <v>2325012091.38</v>
      </c>
      <c r="P161" s="207">
        <v>23602988</v>
      </c>
      <c r="Q161" s="207" t="s">
        <v>792</v>
      </c>
      <c r="R161" s="207">
        <v>23602988</v>
      </c>
      <c r="S161" s="77" t="s">
        <v>421</v>
      </c>
      <c r="T161" s="77" t="s">
        <v>420</v>
      </c>
      <c r="U161" s="77" t="s">
        <v>433</v>
      </c>
      <c r="V161" s="147"/>
      <c r="W161" s="245"/>
    </row>
    <row r="162" spans="1:23" ht="30" customHeight="1">
      <c r="A162" s="72">
        <v>156</v>
      </c>
      <c r="B162" s="209" t="s">
        <v>38</v>
      </c>
      <c r="C162" s="73" t="s">
        <v>28</v>
      </c>
      <c r="D162" s="74" t="s">
        <v>200</v>
      </c>
      <c r="E162" s="110" t="s">
        <v>634</v>
      </c>
      <c r="F162" s="77" t="s">
        <v>422</v>
      </c>
      <c r="G162" s="75" t="s">
        <v>85</v>
      </c>
      <c r="H162" s="76" t="s">
        <v>492</v>
      </c>
      <c r="I162" s="77" t="s">
        <v>450</v>
      </c>
      <c r="J162" s="78">
        <v>56.86</v>
      </c>
      <c r="K162" s="78">
        <v>1197.163</v>
      </c>
      <c r="L162" s="222">
        <v>12.873</v>
      </c>
      <c r="M162" s="84">
        <v>389230591.23</v>
      </c>
      <c r="N162" s="207">
        <v>50446360.64</v>
      </c>
      <c r="O162" s="207">
        <v>439676951.87</v>
      </c>
      <c r="P162" s="207">
        <v>4004222.1799999997</v>
      </c>
      <c r="Q162" s="207">
        <v>511609.45</v>
      </c>
      <c r="R162" s="207">
        <v>4515831.63</v>
      </c>
      <c r="S162" s="77" t="s">
        <v>425</v>
      </c>
      <c r="T162" s="77" t="s">
        <v>420</v>
      </c>
      <c r="U162" s="77" t="s">
        <v>519</v>
      </c>
      <c r="V162" s="77" t="s">
        <v>464</v>
      </c>
      <c r="W162" s="2" t="s">
        <v>871</v>
      </c>
    </row>
    <row r="163" spans="1:23" ht="30" customHeight="1">
      <c r="A163" s="72">
        <v>157</v>
      </c>
      <c r="B163" s="209" t="s">
        <v>38</v>
      </c>
      <c r="C163" s="73" t="s">
        <v>28</v>
      </c>
      <c r="D163" s="74" t="s">
        <v>201</v>
      </c>
      <c r="E163" s="110" t="s">
        <v>635</v>
      </c>
      <c r="F163" s="77" t="s">
        <v>112</v>
      </c>
      <c r="G163" s="75"/>
      <c r="H163" s="76"/>
      <c r="I163" s="77"/>
      <c r="J163" s="78"/>
      <c r="K163" s="78">
        <v>644</v>
      </c>
      <c r="L163" s="222">
        <v>6.925</v>
      </c>
      <c r="M163" s="84"/>
      <c r="N163" s="84"/>
      <c r="O163" s="203"/>
      <c r="P163" s="203"/>
      <c r="Q163" s="203"/>
      <c r="R163" s="203"/>
      <c r="S163" s="77" t="s">
        <v>421</v>
      </c>
      <c r="T163" s="77" t="s">
        <v>420</v>
      </c>
      <c r="U163" s="77" t="s">
        <v>519</v>
      </c>
      <c r="V163" s="77" t="s">
        <v>464</v>
      </c>
      <c r="W163" s="2" t="s">
        <v>871</v>
      </c>
    </row>
    <row r="164" spans="1:23" ht="30" customHeight="1">
      <c r="A164" s="72">
        <v>158</v>
      </c>
      <c r="B164" s="209" t="s">
        <v>38</v>
      </c>
      <c r="C164" s="73" t="s">
        <v>28</v>
      </c>
      <c r="D164" s="74" t="s">
        <v>202</v>
      </c>
      <c r="E164" s="110" t="s">
        <v>636</v>
      </c>
      <c r="F164" s="77" t="s">
        <v>112</v>
      </c>
      <c r="G164" s="75"/>
      <c r="H164" s="76"/>
      <c r="I164" s="77"/>
      <c r="J164" s="78"/>
      <c r="K164" s="78">
        <v>1196</v>
      </c>
      <c r="L164" s="222">
        <v>12.86</v>
      </c>
      <c r="M164" s="84"/>
      <c r="N164" s="84"/>
      <c r="O164" s="203"/>
      <c r="P164" s="203"/>
      <c r="Q164" s="203"/>
      <c r="R164" s="203"/>
      <c r="S164" s="77" t="s">
        <v>421</v>
      </c>
      <c r="T164" s="77" t="s">
        <v>420</v>
      </c>
      <c r="U164" s="77" t="s">
        <v>519</v>
      </c>
      <c r="V164" s="77" t="s">
        <v>464</v>
      </c>
      <c r="W164" s="2" t="s">
        <v>871</v>
      </c>
    </row>
    <row r="165" spans="1:23" ht="30" customHeight="1">
      <c r="A165" s="72">
        <v>159</v>
      </c>
      <c r="B165" s="209" t="s">
        <v>38</v>
      </c>
      <c r="C165" s="73" t="s">
        <v>28</v>
      </c>
      <c r="D165" s="208" t="s">
        <v>743</v>
      </c>
      <c r="E165" s="228" t="s">
        <v>948</v>
      </c>
      <c r="F165" s="208" t="s">
        <v>112</v>
      </c>
      <c r="G165" s="101" t="s">
        <v>949</v>
      </c>
      <c r="H165" s="101" t="s">
        <v>813</v>
      </c>
      <c r="I165" s="77" t="s">
        <v>27</v>
      </c>
      <c r="J165" s="80">
        <v>150200000</v>
      </c>
      <c r="K165" s="78" t="s">
        <v>720</v>
      </c>
      <c r="L165" s="134" t="s">
        <v>721</v>
      </c>
      <c r="M165" s="84">
        <v>2501882790.17</v>
      </c>
      <c r="N165" s="207" t="s">
        <v>792</v>
      </c>
      <c r="O165" s="207">
        <v>2501882790.17</v>
      </c>
      <c r="P165" s="207">
        <v>25630781.729999997</v>
      </c>
      <c r="Q165" s="207" t="s">
        <v>792</v>
      </c>
      <c r="R165" s="207">
        <v>25630781.73</v>
      </c>
      <c r="S165" s="77" t="s">
        <v>421</v>
      </c>
      <c r="T165" s="77" t="s">
        <v>420</v>
      </c>
      <c r="U165" s="77" t="s">
        <v>519</v>
      </c>
      <c r="V165" s="77" t="s">
        <v>464</v>
      </c>
      <c r="W165" s="2" t="s">
        <v>871</v>
      </c>
    </row>
    <row r="166" spans="1:23" ht="30" customHeight="1">
      <c r="A166" s="72">
        <v>160</v>
      </c>
      <c r="B166" s="209" t="s">
        <v>38</v>
      </c>
      <c r="C166" s="73" t="s">
        <v>28</v>
      </c>
      <c r="D166" s="74" t="s">
        <v>240</v>
      </c>
      <c r="E166" s="110" t="s">
        <v>297</v>
      </c>
      <c r="F166" s="77" t="s">
        <v>459</v>
      </c>
      <c r="G166" s="75" t="s">
        <v>239</v>
      </c>
      <c r="H166" s="76" t="s">
        <v>150</v>
      </c>
      <c r="I166" s="77" t="s">
        <v>27</v>
      </c>
      <c r="J166" s="78">
        <v>160.228</v>
      </c>
      <c r="K166" s="78">
        <v>2000</v>
      </c>
      <c r="L166" s="222">
        <v>21.505</v>
      </c>
      <c r="M166" s="84">
        <v>1702359688.7600002</v>
      </c>
      <c r="N166" s="207">
        <v>231842569.06</v>
      </c>
      <c r="O166" s="207">
        <v>1934202257.82</v>
      </c>
      <c r="P166" s="207">
        <v>17575614.58</v>
      </c>
      <c r="Q166" s="207">
        <v>2354055.74</v>
      </c>
      <c r="R166" s="207">
        <v>19929670.32</v>
      </c>
      <c r="S166" s="77" t="s">
        <v>421</v>
      </c>
      <c r="T166" s="77" t="s">
        <v>420</v>
      </c>
      <c r="U166" s="77" t="s">
        <v>519</v>
      </c>
      <c r="V166" s="77" t="s">
        <v>464</v>
      </c>
      <c r="W166" s="2" t="s">
        <v>871</v>
      </c>
    </row>
    <row r="167" spans="1:23" ht="30" customHeight="1">
      <c r="A167" s="72">
        <v>161</v>
      </c>
      <c r="B167" s="209" t="s">
        <v>38</v>
      </c>
      <c r="C167" s="73" t="s">
        <v>28</v>
      </c>
      <c r="D167" s="74" t="s">
        <v>771</v>
      </c>
      <c r="E167" s="110" t="s">
        <v>854</v>
      </c>
      <c r="F167" s="77" t="s">
        <v>377</v>
      </c>
      <c r="G167" s="76" t="s">
        <v>772</v>
      </c>
      <c r="H167" s="76" t="s">
        <v>87</v>
      </c>
      <c r="I167" s="77" t="s">
        <v>27</v>
      </c>
      <c r="J167" s="205">
        <v>39.38</v>
      </c>
      <c r="K167" s="78"/>
      <c r="L167" s="222"/>
      <c r="M167" s="84">
        <v>1011144.99</v>
      </c>
      <c r="N167" s="207" t="s">
        <v>792</v>
      </c>
      <c r="O167" s="207">
        <v>1011144.99</v>
      </c>
      <c r="P167" s="207">
        <v>10426</v>
      </c>
      <c r="Q167" s="207" t="s">
        <v>792</v>
      </c>
      <c r="R167" s="207">
        <v>10426</v>
      </c>
      <c r="S167" s="77" t="s">
        <v>421</v>
      </c>
      <c r="T167" s="77" t="s">
        <v>420</v>
      </c>
      <c r="U167" s="77" t="s">
        <v>519</v>
      </c>
      <c r="V167" s="77" t="s">
        <v>464</v>
      </c>
      <c r="W167" s="2" t="s">
        <v>871</v>
      </c>
    </row>
    <row r="168" spans="1:23" ht="30" customHeight="1">
      <c r="A168" s="72">
        <v>162</v>
      </c>
      <c r="B168" s="209" t="s">
        <v>38</v>
      </c>
      <c r="C168" s="91" t="s">
        <v>28</v>
      </c>
      <c r="D168" s="92" t="s">
        <v>312</v>
      </c>
      <c r="E168" s="110" t="s">
        <v>637</v>
      </c>
      <c r="F168" s="77" t="s">
        <v>112</v>
      </c>
      <c r="G168" s="97" t="s">
        <v>451</v>
      </c>
      <c r="H168" s="94" t="s">
        <v>67</v>
      </c>
      <c r="I168" s="77" t="s">
        <v>27</v>
      </c>
      <c r="J168" s="95">
        <v>220</v>
      </c>
      <c r="K168" s="78">
        <v>639</v>
      </c>
      <c r="L168" s="222">
        <v>6.871</v>
      </c>
      <c r="M168" s="84"/>
      <c r="N168" s="238"/>
      <c r="O168" s="238"/>
      <c r="P168" s="238"/>
      <c r="Q168" s="238"/>
      <c r="R168" s="238"/>
      <c r="S168" s="71" t="s">
        <v>421</v>
      </c>
      <c r="T168" s="77" t="s">
        <v>420</v>
      </c>
      <c r="U168" s="77" t="s">
        <v>519</v>
      </c>
      <c r="V168" s="77" t="s">
        <v>464</v>
      </c>
      <c r="W168" s="2" t="s">
        <v>871</v>
      </c>
    </row>
    <row r="169" spans="1:23" ht="30" customHeight="1">
      <c r="A169" s="72">
        <v>163</v>
      </c>
      <c r="B169" s="209" t="s">
        <v>38</v>
      </c>
      <c r="C169" s="73" t="s">
        <v>28</v>
      </c>
      <c r="D169" s="74" t="s">
        <v>199</v>
      </c>
      <c r="E169" s="110" t="s">
        <v>637</v>
      </c>
      <c r="F169" s="77" t="s">
        <v>112</v>
      </c>
      <c r="G169" s="75" t="s">
        <v>4</v>
      </c>
      <c r="H169" s="76" t="s">
        <v>367</v>
      </c>
      <c r="I169" s="77" t="s">
        <v>27</v>
      </c>
      <c r="J169" s="78">
        <v>137.64</v>
      </c>
      <c r="K169" s="78">
        <v>1924</v>
      </c>
      <c r="L169" s="222">
        <v>20.688</v>
      </c>
      <c r="M169" s="84">
        <v>1452274051.82</v>
      </c>
      <c r="N169" s="207">
        <v>91537025.2</v>
      </c>
      <c r="O169" s="207">
        <v>1543811077.02</v>
      </c>
      <c r="P169" s="207">
        <v>15133527.27</v>
      </c>
      <c r="Q169" s="207">
        <v>925551</v>
      </c>
      <c r="R169" s="207">
        <v>16059078.27</v>
      </c>
      <c r="S169" s="77" t="s">
        <v>421</v>
      </c>
      <c r="T169" s="77" t="s">
        <v>420</v>
      </c>
      <c r="U169" s="77" t="s">
        <v>519</v>
      </c>
      <c r="V169" s="77" t="s">
        <v>464</v>
      </c>
      <c r="W169" s="2" t="s">
        <v>871</v>
      </c>
    </row>
    <row r="170" spans="1:23" ht="30" customHeight="1">
      <c r="A170" s="72">
        <v>164</v>
      </c>
      <c r="B170" s="209" t="s">
        <v>38</v>
      </c>
      <c r="C170" s="73" t="s">
        <v>28</v>
      </c>
      <c r="D170" s="115" t="s">
        <v>522</v>
      </c>
      <c r="E170" s="110" t="s">
        <v>638</v>
      </c>
      <c r="F170" s="77" t="s">
        <v>10</v>
      </c>
      <c r="G170" s="75" t="s">
        <v>16</v>
      </c>
      <c r="H170" s="76" t="s">
        <v>368</v>
      </c>
      <c r="I170" s="77" t="s">
        <v>27</v>
      </c>
      <c r="J170" s="78">
        <v>140</v>
      </c>
      <c r="K170" s="78">
        <v>1000.001</v>
      </c>
      <c r="L170" s="222">
        <v>10.753</v>
      </c>
      <c r="M170" s="84">
        <v>2206744793.5</v>
      </c>
      <c r="N170" s="207">
        <v>112104884.18</v>
      </c>
      <c r="O170" s="207">
        <v>2318849677.68</v>
      </c>
      <c r="P170" s="207">
        <v>22827024.27</v>
      </c>
      <c r="Q170" s="207">
        <v>1138063</v>
      </c>
      <c r="R170" s="207">
        <v>23965087.27</v>
      </c>
      <c r="S170" s="77" t="s">
        <v>182</v>
      </c>
      <c r="T170" s="77" t="s">
        <v>420</v>
      </c>
      <c r="U170" s="77" t="s">
        <v>519</v>
      </c>
      <c r="V170" s="77" t="s">
        <v>464</v>
      </c>
      <c r="W170" s="2" t="s">
        <v>871</v>
      </c>
    </row>
    <row r="171" spans="1:23" ht="30" customHeight="1">
      <c r="A171" s="72">
        <v>165</v>
      </c>
      <c r="B171" s="82" t="s">
        <v>371</v>
      </c>
      <c r="C171" s="78" t="s">
        <v>28</v>
      </c>
      <c r="D171" s="115" t="s">
        <v>805</v>
      </c>
      <c r="E171" s="110" t="s">
        <v>852</v>
      </c>
      <c r="F171" s="77" t="s">
        <v>54</v>
      </c>
      <c r="G171" s="75" t="s">
        <v>999</v>
      </c>
      <c r="H171" s="75" t="s">
        <v>791</v>
      </c>
      <c r="I171" s="77" t="s">
        <v>27</v>
      </c>
      <c r="J171" s="206">
        <v>256</v>
      </c>
      <c r="K171" s="78">
        <v>46500</v>
      </c>
      <c r="L171" s="222">
        <v>500</v>
      </c>
      <c r="M171" s="84">
        <v>24665604721.010002</v>
      </c>
      <c r="N171" s="207" t="s">
        <v>792</v>
      </c>
      <c r="O171" s="207">
        <v>24665604721.01</v>
      </c>
      <c r="P171" s="207">
        <v>256000000</v>
      </c>
      <c r="Q171" s="207" t="s">
        <v>792</v>
      </c>
      <c r="R171" s="207">
        <v>256000000</v>
      </c>
      <c r="S171" s="120" t="s">
        <v>372</v>
      </c>
      <c r="T171" s="120" t="s">
        <v>183</v>
      </c>
      <c r="U171" s="77" t="s">
        <v>433</v>
      </c>
      <c r="V171" s="77" t="s">
        <v>464</v>
      </c>
      <c r="W171" s="2" t="s">
        <v>871</v>
      </c>
    </row>
    <row r="172" spans="1:23" ht="30" customHeight="1">
      <c r="A172" s="72">
        <v>166</v>
      </c>
      <c r="B172" s="209" t="s">
        <v>43</v>
      </c>
      <c r="C172" s="73" t="s">
        <v>28</v>
      </c>
      <c r="D172" s="74" t="s">
        <v>203</v>
      </c>
      <c r="E172" s="110" t="s">
        <v>640</v>
      </c>
      <c r="F172" s="77" t="s">
        <v>96</v>
      </c>
      <c r="G172" s="75" t="s">
        <v>105</v>
      </c>
      <c r="H172" s="76" t="s">
        <v>150</v>
      </c>
      <c r="I172" s="77" t="s">
        <v>42</v>
      </c>
      <c r="J172" s="78">
        <v>22.85</v>
      </c>
      <c r="K172" s="78">
        <v>1394.75</v>
      </c>
      <c r="L172" s="222">
        <v>14.997</v>
      </c>
      <c r="M172" s="84">
        <v>203119297.84</v>
      </c>
      <c r="N172" s="207">
        <v>327520495.84</v>
      </c>
      <c r="O172" s="207">
        <v>530639793.68</v>
      </c>
      <c r="P172" s="207">
        <v>2083809</v>
      </c>
      <c r="Q172" s="207">
        <v>3327456</v>
      </c>
      <c r="R172" s="207">
        <v>5411265</v>
      </c>
      <c r="S172" s="77" t="s">
        <v>421</v>
      </c>
      <c r="T172" s="77" t="s">
        <v>420</v>
      </c>
      <c r="U172" s="77" t="s">
        <v>433</v>
      </c>
      <c r="V172" s="77" t="s">
        <v>464</v>
      </c>
      <c r="W172" s="2" t="s">
        <v>871</v>
      </c>
    </row>
    <row r="173" spans="1:23" ht="30" customHeight="1">
      <c r="A173" s="72">
        <v>167</v>
      </c>
      <c r="B173" s="209" t="s">
        <v>43</v>
      </c>
      <c r="C173" s="73" t="s">
        <v>28</v>
      </c>
      <c r="D173" s="81" t="s">
        <v>31</v>
      </c>
      <c r="E173" s="110" t="s">
        <v>242</v>
      </c>
      <c r="F173" s="77" t="s">
        <v>821</v>
      </c>
      <c r="G173" s="75"/>
      <c r="H173" s="76"/>
      <c r="I173" s="77"/>
      <c r="J173" s="78"/>
      <c r="K173" s="78">
        <v>150</v>
      </c>
      <c r="L173" s="222">
        <v>1.613</v>
      </c>
      <c r="M173" s="84"/>
      <c r="N173" s="84"/>
      <c r="O173" s="84"/>
      <c r="P173" s="84"/>
      <c r="Q173" s="84"/>
      <c r="R173" s="85"/>
      <c r="S173" s="77" t="s">
        <v>421</v>
      </c>
      <c r="T173" s="77" t="s">
        <v>420</v>
      </c>
      <c r="U173" s="77" t="s">
        <v>519</v>
      </c>
      <c r="V173" s="77" t="s">
        <v>464</v>
      </c>
      <c r="W173" s="2" t="s">
        <v>871</v>
      </c>
    </row>
    <row r="174" spans="1:23" ht="30" customHeight="1">
      <c r="A174" s="72">
        <v>168</v>
      </c>
      <c r="B174" s="209" t="s">
        <v>43</v>
      </c>
      <c r="C174" s="73" t="s">
        <v>28</v>
      </c>
      <c r="D174" s="81" t="s">
        <v>31</v>
      </c>
      <c r="E174" s="110" t="s">
        <v>241</v>
      </c>
      <c r="F174" s="77" t="s">
        <v>818</v>
      </c>
      <c r="G174" s="75"/>
      <c r="H174" s="76"/>
      <c r="I174" s="77"/>
      <c r="J174" s="78"/>
      <c r="K174" s="78">
        <v>500</v>
      </c>
      <c r="L174" s="222">
        <v>5.376</v>
      </c>
      <c r="M174" s="84"/>
      <c r="N174" s="84"/>
      <c r="O174" s="84"/>
      <c r="P174" s="84"/>
      <c r="Q174" s="84"/>
      <c r="R174" s="85"/>
      <c r="S174" s="77" t="s">
        <v>421</v>
      </c>
      <c r="T174" s="77" t="s">
        <v>420</v>
      </c>
      <c r="U174" s="77" t="s">
        <v>519</v>
      </c>
      <c r="V174" s="77" t="s">
        <v>464</v>
      </c>
      <c r="W174" s="2" t="s">
        <v>871</v>
      </c>
    </row>
    <row r="175" spans="1:23" ht="30" customHeight="1">
      <c r="A175" s="72">
        <v>169</v>
      </c>
      <c r="B175" s="209" t="s">
        <v>881</v>
      </c>
      <c r="C175" s="91" t="s">
        <v>25</v>
      </c>
      <c r="D175" s="97" t="s">
        <v>31</v>
      </c>
      <c r="E175" s="137" t="s">
        <v>471</v>
      </c>
      <c r="F175" s="71" t="s">
        <v>9</v>
      </c>
      <c r="G175" s="97" t="s">
        <v>31</v>
      </c>
      <c r="H175" s="94"/>
      <c r="I175" s="71"/>
      <c r="J175" s="95"/>
      <c r="K175" s="78">
        <v>4598.85</v>
      </c>
      <c r="L175" s="222">
        <v>49.45</v>
      </c>
      <c r="M175" s="84"/>
      <c r="N175" s="84"/>
      <c r="O175" s="84"/>
      <c r="P175" s="84"/>
      <c r="Q175" s="84"/>
      <c r="R175" s="85"/>
      <c r="S175" s="71" t="s">
        <v>271</v>
      </c>
      <c r="T175" s="77" t="s">
        <v>183</v>
      </c>
      <c r="U175" s="77" t="s">
        <v>433</v>
      </c>
      <c r="V175" s="77" t="s">
        <v>465</v>
      </c>
      <c r="W175" s="2" t="s">
        <v>469</v>
      </c>
    </row>
    <row r="176" spans="1:23" ht="30" customHeight="1">
      <c r="A176" s="72">
        <v>170</v>
      </c>
      <c r="B176" s="209" t="s">
        <v>881</v>
      </c>
      <c r="C176" s="91" t="s">
        <v>28</v>
      </c>
      <c r="D176" s="97" t="s">
        <v>313</v>
      </c>
      <c r="E176" s="137" t="s">
        <v>305</v>
      </c>
      <c r="F176" s="71" t="s">
        <v>96</v>
      </c>
      <c r="G176" s="97" t="s">
        <v>263</v>
      </c>
      <c r="H176" s="94" t="s">
        <v>264</v>
      </c>
      <c r="I176" s="71" t="s">
        <v>65</v>
      </c>
      <c r="J176" s="95">
        <v>40</v>
      </c>
      <c r="K176" s="78">
        <v>1200</v>
      </c>
      <c r="L176" s="222">
        <v>12.903</v>
      </c>
      <c r="M176" s="84"/>
      <c r="N176" s="84"/>
      <c r="O176" s="84"/>
      <c r="P176" s="84"/>
      <c r="Q176" s="84"/>
      <c r="R176" s="85"/>
      <c r="S176" s="71" t="s">
        <v>421</v>
      </c>
      <c r="T176" s="77" t="s">
        <v>420</v>
      </c>
      <c r="U176" s="77" t="s">
        <v>433</v>
      </c>
      <c r="V176" s="77" t="s">
        <v>465</v>
      </c>
      <c r="W176" s="2" t="s">
        <v>469</v>
      </c>
    </row>
    <row r="177" spans="1:23" ht="30" customHeight="1">
      <c r="A177" s="72">
        <v>171</v>
      </c>
      <c r="B177" s="209" t="s">
        <v>881</v>
      </c>
      <c r="C177" s="91" t="s">
        <v>28</v>
      </c>
      <c r="D177" s="136" t="s">
        <v>796</v>
      </c>
      <c r="E177" s="137" t="s">
        <v>855</v>
      </c>
      <c r="F177" s="71" t="s">
        <v>9</v>
      </c>
      <c r="G177" s="97" t="s">
        <v>797</v>
      </c>
      <c r="H177" s="100" t="s">
        <v>798</v>
      </c>
      <c r="I177" s="71" t="s">
        <v>65</v>
      </c>
      <c r="J177" s="95">
        <v>57.75</v>
      </c>
      <c r="K177" s="78"/>
      <c r="L177" s="222"/>
      <c r="M177" s="84">
        <v>3805276500</v>
      </c>
      <c r="N177" s="207" t="s">
        <v>792</v>
      </c>
      <c r="O177" s="207">
        <v>3805276500</v>
      </c>
      <c r="P177" s="207">
        <v>39313499.84</v>
      </c>
      <c r="Q177" s="207" t="s">
        <v>792</v>
      </c>
      <c r="R177" s="207">
        <v>39313499.84</v>
      </c>
      <c r="S177" s="71" t="s">
        <v>421</v>
      </c>
      <c r="T177" s="77" t="s">
        <v>420</v>
      </c>
      <c r="U177" s="77" t="s">
        <v>433</v>
      </c>
      <c r="V177" s="77" t="s">
        <v>465</v>
      </c>
      <c r="W177" s="2" t="s">
        <v>469</v>
      </c>
    </row>
    <row r="178" spans="1:23" ht="30" customHeight="1">
      <c r="A178" s="72">
        <v>172</v>
      </c>
      <c r="B178" s="209" t="s">
        <v>874</v>
      </c>
      <c r="C178" s="73" t="s">
        <v>25</v>
      </c>
      <c r="D178" s="74" t="s">
        <v>254</v>
      </c>
      <c r="E178" s="110" t="s">
        <v>856</v>
      </c>
      <c r="F178" s="77" t="s">
        <v>816</v>
      </c>
      <c r="G178" s="75" t="s">
        <v>255</v>
      </c>
      <c r="H178" s="76" t="s">
        <v>387</v>
      </c>
      <c r="I178" s="77" t="s">
        <v>449</v>
      </c>
      <c r="J178" s="78">
        <v>3644</v>
      </c>
      <c r="K178" s="78">
        <v>1142.1</v>
      </c>
      <c r="L178" s="222">
        <v>12.281</v>
      </c>
      <c r="M178" s="84"/>
      <c r="N178" s="217"/>
      <c r="O178" s="207"/>
      <c r="P178" s="207"/>
      <c r="Q178" s="207"/>
      <c r="R178" s="207"/>
      <c r="S178" s="77" t="s">
        <v>182</v>
      </c>
      <c r="T178" s="77" t="s">
        <v>420</v>
      </c>
      <c r="U178" s="77" t="s">
        <v>519</v>
      </c>
      <c r="V178" s="77" t="s">
        <v>465</v>
      </c>
      <c r="W178" s="1" t="s">
        <v>415</v>
      </c>
    </row>
    <row r="179" spans="1:23" ht="30" customHeight="1">
      <c r="A179" s="72">
        <v>173</v>
      </c>
      <c r="B179" s="209" t="s">
        <v>874</v>
      </c>
      <c r="C179" s="73" t="s">
        <v>25</v>
      </c>
      <c r="D179" s="74" t="s">
        <v>256</v>
      </c>
      <c r="E179" s="110" t="s">
        <v>257</v>
      </c>
      <c r="F179" s="77" t="s">
        <v>818</v>
      </c>
      <c r="G179" s="75" t="s">
        <v>258</v>
      </c>
      <c r="H179" s="76" t="s">
        <v>137</v>
      </c>
      <c r="I179" s="77" t="s">
        <v>449</v>
      </c>
      <c r="J179" s="78">
        <v>1223</v>
      </c>
      <c r="K179" s="78">
        <v>20</v>
      </c>
      <c r="L179" s="222">
        <v>0.215</v>
      </c>
      <c r="M179" s="84"/>
      <c r="N179" s="217"/>
      <c r="O179" s="84"/>
      <c r="P179" s="84"/>
      <c r="Q179" s="84"/>
      <c r="R179" s="84"/>
      <c r="S179" s="77" t="s">
        <v>182</v>
      </c>
      <c r="T179" s="77" t="s">
        <v>420</v>
      </c>
      <c r="U179" s="77" t="s">
        <v>519</v>
      </c>
      <c r="V179" s="77" t="s">
        <v>465</v>
      </c>
      <c r="W179" s="1" t="s">
        <v>415</v>
      </c>
    </row>
    <row r="180" spans="1:23" ht="30" customHeight="1">
      <c r="A180" s="72">
        <v>174</v>
      </c>
      <c r="B180" s="209" t="s">
        <v>874</v>
      </c>
      <c r="C180" s="73" t="s">
        <v>25</v>
      </c>
      <c r="D180" s="81" t="s">
        <v>31</v>
      </c>
      <c r="E180" s="110" t="s">
        <v>325</v>
      </c>
      <c r="F180" s="77" t="s">
        <v>818</v>
      </c>
      <c r="G180" s="75" t="s">
        <v>31</v>
      </c>
      <c r="H180" s="76"/>
      <c r="I180" s="77"/>
      <c r="J180" s="78"/>
      <c r="K180" s="78">
        <v>20</v>
      </c>
      <c r="L180" s="222">
        <v>0.215</v>
      </c>
      <c r="M180" s="84"/>
      <c r="N180" s="217"/>
      <c r="O180" s="84"/>
      <c r="P180" s="84"/>
      <c r="Q180" s="84"/>
      <c r="R180" s="85"/>
      <c r="S180" s="77" t="s">
        <v>421</v>
      </c>
      <c r="T180" s="77" t="s">
        <v>420</v>
      </c>
      <c r="U180" s="77" t="s">
        <v>519</v>
      </c>
      <c r="V180" s="77" t="s">
        <v>465</v>
      </c>
      <c r="W180" s="1" t="s">
        <v>415</v>
      </c>
    </row>
    <row r="181" spans="1:23" ht="30" customHeight="1">
      <c r="A181" s="72">
        <v>175</v>
      </c>
      <c r="B181" s="209" t="s">
        <v>874</v>
      </c>
      <c r="C181" s="73" t="s">
        <v>25</v>
      </c>
      <c r="D181" s="81" t="s">
        <v>31</v>
      </c>
      <c r="E181" s="110" t="s">
        <v>641</v>
      </c>
      <c r="F181" s="77" t="s">
        <v>820</v>
      </c>
      <c r="G181" s="75"/>
      <c r="H181" s="76"/>
      <c r="I181" s="77"/>
      <c r="J181" s="78"/>
      <c r="K181" s="78">
        <v>45</v>
      </c>
      <c r="L181" s="222">
        <v>0.484</v>
      </c>
      <c r="M181" s="84"/>
      <c r="N181" s="217"/>
      <c r="O181" s="84"/>
      <c r="P181" s="84"/>
      <c r="Q181" s="84"/>
      <c r="R181" s="85"/>
      <c r="S181" s="77" t="s">
        <v>421</v>
      </c>
      <c r="T181" s="77" t="s">
        <v>420</v>
      </c>
      <c r="U181" s="77" t="s">
        <v>519</v>
      </c>
      <c r="V181" s="77" t="s">
        <v>465</v>
      </c>
      <c r="W181" s="1" t="s">
        <v>415</v>
      </c>
    </row>
    <row r="182" spans="1:23" ht="30" customHeight="1">
      <c r="A182" s="72">
        <v>176</v>
      </c>
      <c r="B182" s="209" t="s">
        <v>874</v>
      </c>
      <c r="C182" s="73" t="s">
        <v>25</v>
      </c>
      <c r="D182" s="81" t="s">
        <v>31</v>
      </c>
      <c r="E182" s="110" t="s">
        <v>642</v>
      </c>
      <c r="F182" s="77" t="s">
        <v>820</v>
      </c>
      <c r="G182" s="75"/>
      <c r="H182" s="76"/>
      <c r="I182" s="77"/>
      <c r="J182" s="78"/>
      <c r="K182" s="78">
        <v>45</v>
      </c>
      <c r="L182" s="222">
        <v>0.484</v>
      </c>
      <c r="M182" s="84"/>
      <c r="N182" s="217"/>
      <c r="O182" s="84"/>
      <c r="P182" s="84"/>
      <c r="Q182" s="84"/>
      <c r="R182" s="85"/>
      <c r="S182" s="77" t="s">
        <v>421</v>
      </c>
      <c r="T182" s="77" t="s">
        <v>420</v>
      </c>
      <c r="U182" s="77" t="s">
        <v>519</v>
      </c>
      <c r="V182" s="77" t="s">
        <v>465</v>
      </c>
      <c r="W182" s="1" t="s">
        <v>415</v>
      </c>
    </row>
    <row r="183" spans="1:23" ht="30" customHeight="1">
      <c r="A183" s="72">
        <v>177</v>
      </c>
      <c r="B183" s="209" t="s">
        <v>874</v>
      </c>
      <c r="C183" s="73" t="s">
        <v>25</v>
      </c>
      <c r="D183" s="81" t="s">
        <v>31</v>
      </c>
      <c r="E183" s="110" t="s">
        <v>570</v>
      </c>
      <c r="F183" s="77" t="s">
        <v>819</v>
      </c>
      <c r="G183" s="75"/>
      <c r="H183" s="76"/>
      <c r="I183" s="77"/>
      <c r="J183" s="78"/>
      <c r="K183" s="78">
        <v>123</v>
      </c>
      <c r="L183" s="222">
        <v>1.323</v>
      </c>
      <c r="M183" s="84"/>
      <c r="N183" s="217"/>
      <c r="O183" s="84"/>
      <c r="P183" s="84"/>
      <c r="Q183" s="84"/>
      <c r="R183" s="85"/>
      <c r="S183" s="77" t="s">
        <v>421</v>
      </c>
      <c r="T183" s="77" t="s">
        <v>420</v>
      </c>
      <c r="U183" s="77" t="s">
        <v>519</v>
      </c>
      <c r="V183" s="77" t="s">
        <v>465</v>
      </c>
      <c r="W183" s="1" t="s">
        <v>415</v>
      </c>
    </row>
    <row r="184" spans="1:23" ht="30" customHeight="1">
      <c r="A184" s="72">
        <v>178</v>
      </c>
      <c r="B184" s="209" t="s">
        <v>874</v>
      </c>
      <c r="C184" s="73" t="s">
        <v>25</v>
      </c>
      <c r="D184" s="81" t="s">
        <v>31</v>
      </c>
      <c r="E184" s="110" t="s">
        <v>643</v>
      </c>
      <c r="F184" s="77" t="s">
        <v>820</v>
      </c>
      <c r="G184" s="75"/>
      <c r="H184" s="76"/>
      <c r="I184" s="77"/>
      <c r="J184" s="78"/>
      <c r="K184" s="78">
        <v>200</v>
      </c>
      <c r="L184" s="222">
        <v>2.151</v>
      </c>
      <c r="M184" s="84"/>
      <c r="N184" s="217"/>
      <c r="O184" s="84"/>
      <c r="P184" s="84"/>
      <c r="Q184" s="84"/>
      <c r="R184" s="85"/>
      <c r="S184" s="77" t="s">
        <v>421</v>
      </c>
      <c r="T184" s="77" t="s">
        <v>420</v>
      </c>
      <c r="U184" s="77" t="s">
        <v>519</v>
      </c>
      <c r="V184" s="77" t="s">
        <v>465</v>
      </c>
      <c r="W184" s="1" t="s">
        <v>415</v>
      </c>
    </row>
    <row r="185" spans="1:23" ht="30" customHeight="1">
      <c r="A185" s="72">
        <v>179</v>
      </c>
      <c r="B185" s="209" t="s">
        <v>874</v>
      </c>
      <c r="C185" s="73" t="s">
        <v>25</v>
      </c>
      <c r="D185" s="81" t="s">
        <v>31</v>
      </c>
      <c r="E185" s="110" t="s">
        <v>570</v>
      </c>
      <c r="F185" s="77" t="s">
        <v>819</v>
      </c>
      <c r="G185" s="75"/>
      <c r="H185" s="76"/>
      <c r="I185" s="77"/>
      <c r="J185" s="78"/>
      <c r="K185" s="78">
        <v>450</v>
      </c>
      <c r="L185" s="222">
        <v>4.839</v>
      </c>
      <c r="M185" s="84"/>
      <c r="N185" s="217"/>
      <c r="O185" s="84"/>
      <c r="P185" s="84"/>
      <c r="Q185" s="84"/>
      <c r="R185" s="85"/>
      <c r="S185" s="77" t="s">
        <v>421</v>
      </c>
      <c r="T185" s="77" t="s">
        <v>420</v>
      </c>
      <c r="U185" s="77" t="s">
        <v>519</v>
      </c>
      <c r="V185" s="77" t="s">
        <v>465</v>
      </c>
      <c r="W185" s="1" t="s">
        <v>415</v>
      </c>
    </row>
    <row r="186" spans="1:23" ht="30" customHeight="1">
      <c r="A186" s="72">
        <v>180</v>
      </c>
      <c r="B186" s="209" t="s">
        <v>874</v>
      </c>
      <c r="C186" s="73" t="s">
        <v>28</v>
      </c>
      <c r="D186" s="81" t="s">
        <v>444</v>
      </c>
      <c r="E186" s="110" t="s">
        <v>644</v>
      </c>
      <c r="F186" s="77" t="s">
        <v>818</v>
      </c>
      <c r="G186" s="75" t="s">
        <v>443</v>
      </c>
      <c r="H186" s="76" t="s">
        <v>301</v>
      </c>
      <c r="I186" s="77" t="s">
        <v>449</v>
      </c>
      <c r="J186" s="78">
        <v>12523</v>
      </c>
      <c r="K186" s="78">
        <v>100</v>
      </c>
      <c r="L186" s="222">
        <v>1.075</v>
      </c>
      <c r="M186" s="84">
        <v>233726996.53</v>
      </c>
      <c r="N186" s="207">
        <v>52003195.46</v>
      </c>
      <c r="O186" s="207">
        <v>285730191.99</v>
      </c>
      <c r="P186" s="207">
        <v>2383237.62</v>
      </c>
      <c r="Q186" s="207">
        <v>524067.4</v>
      </c>
      <c r="R186" s="207">
        <v>2907305.02</v>
      </c>
      <c r="S186" s="77" t="s">
        <v>421</v>
      </c>
      <c r="T186" s="77" t="s">
        <v>420</v>
      </c>
      <c r="U186" s="77" t="s">
        <v>519</v>
      </c>
      <c r="V186" s="77" t="s">
        <v>465</v>
      </c>
      <c r="W186" s="1" t="s">
        <v>415</v>
      </c>
    </row>
    <row r="187" spans="1:23" ht="30" customHeight="1">
      <c r="A187" s="72">
        <v>181</v>
      </c>
      <c r="B187" s="209" t="s">
        <v>874</v>
      </c>
      <c r="C187" s="73" t="s">
        <v>28</v>
      </c>
      <c r="D187" s="81" t="s">
        <v>445</v>
      </c>
      <c r="E187" s="110" t="s">
        <v>645</v>
      </c>
      <c r="F187" s="77" t="s">
        <v>144</v>
      </c>
      <c r="G187" s="75" t="s">
        <v>443</v>
      </c>
      <c r="H187" s="76" t="s">
        <v>432</v>
      </c>
      <c r="I187" s="77" t="s">
        <v>449</v>
      </c>
      <c r="J187" s="78">
        <v>3839</v>
      </c>
      <c r="K187" s="78">
        <v>100</v>
      </c>
      <c r="L187" s="222">
        <v>1.075</v>
      </c>
      <c r="M187" s="84">
        <v>856428661.21</v>
      </c>
      <c r="N187" s="207" t="s">
        <v>792</v>
      </c>
      <c r="O187" s="207">
        <v>856428661.21</v>
      </c>
      <c r="P187" s="207">
        <v>8775782.19</v>
      </c>
      <c r="Q187" s="207" t="s">
        <v>792</v>
      </c>
      <c r="R187" s="207">
        <v>8775782.19</v>
      </c>
      <c r="S187" s="77" t="s">
        <v>421</v>
      </c>
      <c r="T187" s="77" t="s">
        <v>420</v>
      </c>
      <c r="U187" s="77" t="s">
        <v>519</v>
      </c>
      <c r="V187" s="77" t="s">
        <v>465</v>
      </c>
      <c r="W187" s="1" t="s">
        <v>415</v>
      </c>
    </row>
    <row r="188" spans="1:23" ht="30" customHeight="1">
      <c r="A188" s="72">
        <v>182</v>
      </c>
      <c r="B188" s="209" t="s">
        <v>874</v>
      </c>
      <c r="C188" s="73" t="s">
        <v>28</v>
      </c>
      <c r="D188" s="81" t="s">
        <v>427</v>
      </c>
      <c r="E188" s="110" t="s">
        <v>646</v>
      </c>
      <c r="F188" s="77" t="s">
        <v>459</v>
      </c>
      <c r="G188" s="75" t="s">
        <v>386</v>
      </c>
      <c r="H188" s="76" t="s">
        <v>458</v>
      </c>
      <c r="I188" s="77" t="s">
        <v>449</v>
      </c>
      <c r="J188" s="78">
        <v>19455</v>
      </c>
      <c r="K188" s="78">
        <v>2500</v>
      </c>
      <c r="L188" s="222">
        <v>26.882</v>
      </c>
      <c r="M188" s="84">
        <v>5541939306.599999</v>
      </c>
      <c r="N188" s="207">
        <v>27241693.93</v>
      </c>
      <c r="O188" s="207">
        <v>5569181000.53</v>
      </c>
      <c r="P188" s="207">
        <v>56463318.760000005</v>
      </c>
      <c r="Q188" s="207">
        <v>276484.46</v>
      </c>
      <c r="R188" s="207">
        <v>56739803.22</v>
      </c>
      <c r="S188" s="77" t="s">
        <v>421</v>
      </c>
      <c r="T188" s="77" t="s">
        <v>420</v>
      </c>
      <c r="U188" s="77" t="s">
        <v>519</v>
      </c>
      <c r="V188" s="77" t="s">
        <v>465</v>
      </c>
      <c r="W188" s="1" t="s">
        <v>415</v>
      </c>
    </row>
    <row r="189" spans="1:23" ht="30" customHeight="1">
      <c r="A189" s="72">
        <v>183</v>
      </c>
      <c r="B189" s="209" t="s">
        <v>874</v>
      </c>
      <c r="C189" s="73" t="s">
        <v>28</v>
      </c>
      <c r="D189" s="81" t="s">
        <v>133</v>
      </c>
      <c r="E189" s="110" t="s">
        <v>647</v>
      </c>
      <c r="F189" s="77" t="s">
        <v>144</v>
      </c>
      <c r="G189" s="75" t="s">
        <v>386</v>
      </c>
      <c r="H189" s="76" t="s">
        <v>387</v>
      </c>
      <c r="I189" s="77" t="s">
        <v>449</v>
      </c>
      <c r="J189" s="78">
        <v>3702</v>
      </c>
      <c r="K189" s="78">
        <v>450</v>
      </c>
      <c r="L189" s="222">
        <v>4.839</v>
      </c>
      <c r="M189" s="84">
        <v>29063040.47</v>
      </c>
      <c r="N189" s="217" t="s">
        <v>792</v>
      </c>
      <c r="O189" s="203">
        <v>29063040.47</v>
      </c>
      <c r="P189" s="203">
        <v>295957.66</v>
      </c>
      <c r="Q189" s="203" t="s">
        <v>792</v>
      </c>
      <c r="R189" s="203">
        <v>295957.66</v>
      </c>
      <c r="S189" s="77" t="s">
        <v>421</v>
      </c>
      <c r="T189" s="77" t="s">
        <v>420</v>
      </c>
      <c r="U189" s="77" t="s">
        <v>519</v>
      </c>
      <c r="V189" s="77" t="s">
        <v>465</v>
      </c>
      <c r="W189" s="1" t="s">
        <v>415</v>
      </c>
    </row>
    <row r="190" spans="1:23" ht="30" customHeight="1">
      <c r="A190" s="72">
        <v>184</v>
      </c>
      <c r="B190" s="209" t="s">
        <v>874</v>
      </c>
      <c r="C190" s="73" t="s">
        <v>28</v>
      </c>
      <c r="D190" s="81" t="s">
        <v>81</v>
      </c>
      <c r="E190" s="110" t="s">
        <v>857</v>
      </c>
      <c r="F190" s="77" t="s">
        <v>459</v>
      </c>
      <c r="G190" s="75" t="s">
        <v>457</v>
      </c>
      <c r="H190" s="76" t="s">
        <v>461</v>
      </c>
      <c r="I190" s="77" t="s">
        <v>449</v>
      </c>
      <c r="J190" s="78">
        <v>15492</v>
      </c>
      <c r="K190" s="78">
        <v>80</v>
      </c>
      <c r="L190" s="222">
        <v>0.86</v>
      </c>
      <c r="M190" s="84">
        <v>52796979.37</v>
      </c>
      <c r="N190" s="203" t="s">
        <v>792</v>
      </c>
      <c r="O190" s="203">
        <v>52796979.37</v>
      </c>
      <c r="P190" s="203">
        <v>538415.15</v>
      </c>
      <c r="Q190" s="203" t="s">
        <v>792</v>
      </c>
      <c r="R190" s="203">
        <v>538415.15</v>
      </c>
      <c r="S190" s="77" t="s">
        <v>421</v>
      </c>
      <c r="T190" s="77" t="s">
        <v>420</v>
      </c>
      <c r="U190" s="77" t="s">
        <v>519</v>
      </c>
      <c r="V190" s="77" t="s">
        <v>465</v>
      </c>
      <c r="W190" s="1" t="s">
        <v>415</v>
      </c>
    </row>
    <row r="191" spans="1:23" ht="30" customHeight="1">
      <c r="A191" s="72">
        <v>185</v>
      </c>
      <c r="B191" s="209" t="s">
        <v>874</v>
      </c>
      <c r="C191" s="73" t="s">
        <v>28</v>
      </c>
      <c r="D191" s="81" t="s">
        <v>204</v>
      </c>
      <c r="E191" s="110" t="s">
        <v>648</v>
      </c>
      <c r="F191" s="77" t="s">
        <v>144</v>
      </c>
      <c r="G191" s="75" t="s">
        <v>457</v>
      </c>
      <c r="H191" s="76" t="s">
        <v>80</v>
      </c>
      <c r="I191" s="77" t="s">
        <v>449</v>
      </c>
      <c r="J191" s="78">
        <v>11943</v>
      </c>
      <c r="K191" s="78">
        <v>600</v>
      </c>
      <c r="L191" s="222">
        <v>6.452</v>
      </c>
      <c r="M191" s="84">
        <v>107215735.91</v>
      </c>
      <c r="N191" s="203">
        <v>1058692.88</v>
      </c>
      <c r="O191" s="207">
        <v>108274428.79</v>
      </c>
      <c r="P191" s="207">
        <v>1107905.5100000002</v>
      </c>
      <c r="Q191" s="207">
        <v>10742.69</v>
      </c>
      <c r="R191" s="207">
        <v>1118648.2</v>
      </c>
      <c r="S191" s="77" t="s">
        <v>421</v>
      </c>
      <c r="T191" s="77" t="s">
        <v>420</v>
      </c>
      <c r="U191" s="77" t="s">
        <v>519</v>
      </c>
      <c r="V191" s="77" t="s">
        <v>465</v>
      </c>
      <c r="W191" s="1" t="s">
        <v>415</v>
      </c>
    </row>
    <row r="192" spans="1:23" ht="30" customHeight="1">
      <c r="A192" s="72">
        <v>186</v>
      </c>
      <c r="B192" s="209" t="s">
        <v>874</v>
      </c>
      <c r="C192" s="73" t="s">
        <v>28</v>
      </c>
      <c r="D192" s="81" t="s">
        <v>429</v>
      </c>
      <c r="E192" s="110" t="s">
        <v>649</v>
      </c>
      <c r="F192" s="77" t="s">
        <v>818</v>
      </c>
      <c r="G192" s="75" t="s">
        <v>457</v>
      </c>
      <c r="H192" s="76" t="s">
        <v>461</v>
      </c>
      <c r="I192" s="77" t="s">
        <v>449</v>
      </c>
      <c r="J192" s="78">
        <v>11382</v>
      </c>
      <c r="K192" s="78">
        <v>1750</v>
      </c>
      <c r="L192" s="222">
        <v>18.817</v>
      </c>
      <c r="M192" s="84">
        <v>1410947712.01</v>
      </c>
      <c r="N192" s="101">
        <v>68606014.49</v>
      </c>
      <c r="O192" s="207">
        <v>1479553726.5</v>
      </c>
      <c r="P192" s="207">
        <v>14640500.430000002</v>
      </c>
      <c r="Q192" s="207">
        <v>694891.9</v>
      </c>
      <c r="R192" s="207">
        <v>15335392.33</v>
      </c>
      <c r="S192" s="77" t="s">
        <v>421</v>
      </c>
      <c r="T192" s="77" t="s">
        <v>420</v>
      </c>
      <c r="U192" s="77" t="s">
        <v>519</v>
      </c>
      <c r="V192" s="77" t="s">
        <v>465</v>
      </c>
      <c r="W192" s="1" t="s">
        <v>415</v>
      </c>
    </row>
    <row r="193" spans="1:23" ht="30" customHeight="1">
      <c r="A193" s="72">
        <v>187</v>
      </c>
      <c r="B193" s="209" t="s">
        <v>874</v>
      </c>
      <c r="C193" s="73" t="s">
        <v>28</v>
      </c>
      <c r="D193" s="81" t="s">
        <v>69</v>
      </c>
      <c r="E193" s="110" t="s">
        <v>859</v>
      </c>
      <c r="F193" s="77" t="s">
        <v>819</v>
      </c>
      <c r="G193" s="75" t="s">
        <v>457</v>
      </c>
      <c r="H193" s="76" t="s">
        <v>80</v>
      </c>
      <c r="I193" s="77" t="s">
        <v>449</v>
      </c>
      <c r="J193" s="78">
        <v>9126</v>
      </c>
      <c r="K193" s="78">
        <v>2000</v>
      </c>
      <c r="L193" s="222">
        <v>21.505</v>
      </c>
      <c r="M193" s="84">
        <v>825462600.2499999</v>
      </c>
      <c r="N193" s="207" t="s">
        <v>792</v>
      </c>
      <c r="O193" s="207">
        <v>825462600.25</v>
      </c>
      <c r="P193" s="207">
        <v>8484575.69</v>
      </c>
      <c r="Q193" s="207" t="s">
        <v>792</v>
      </c>
      <c r="R193" s="207">
        <v>8484575.69</v>
      </c>
      <c r="S193" s="77" t="s">
        <v>421</v>
      </c>
      <c r="T193" s="77" t="s">
        <v>420</v>
      </c>
      <c r="U193" s="77" t="s">
        <v>519</v>
      </c>
      <c r="V193" s="77" t="s">
        <v>465</v>
      </c>
      <c r="W193" s="1" t="s">
        <v>415</v>
      </c>
    </row>
    <row r="194" spans="1:23" ht="30" customHeight="1">
      <c r="A194" s="72">
        <v>188</v>
      </c>
      <c r="B194" s="209" t="s">
        <v>874</v>
      </c>
      <c r="C194" s="73" t="s">
        <v>28</v>
      </c>
      <c r="D194" s="81" t="s">
        <v>205</v>
      </c>
      <c r="E194" s="110" t="s">
        <v>317</v>
      </c>
      <c r="F194" s="77" t="s">
        <v>144</v>
      </c>
      <c r="G194" s="75" t="s">
        <v>440</v>
      </c>
      <c r="H194" s="76" t="s">
        <v>150</v>
      </c>
      <c r="I194" s="77" t="s">
        <v>449</v>
      </c>
      <c r="J194" s="78">
        <v>23300</v>
      </c>
      <c r="K194" s="78">
        <v>800</v>
      </c>
      <c r="L194" s="222">
        <v>8.602</v>
      </c>
      <c r="M194" s="207">
        <v>1503150890.07</v>
      </c>
      <c r="N194" s="203" t="s">
        <v>792</v>
      </c>
      <c r="O194" s="203">
        <v>1503150890.07</v>
      </c>
      <c r="P194" s="203">
        <v>15541299.430000002</v>
      </c>
      <c r="Q194" s="207" t="s">
        <v>792</v>
      </c>
      <c r="R194" s="207">
        <v>15541299.43</v>
      </c>
      <c r="S194" s="77" t="s">
        <v>421</v>
      </c>
      <c r="T194" s="77" t="s">
        <v>420</v>
      </c>
      <c r="U194" s="77" t="s">
        <v>519</v>
      </c>
      <c r="V194" s="77" t="s">
        <v>465</v>
      </c>
      <c r="W194" s="1" t="s">
        <v>415</v>
      </c>
    </row>
    <row r="195" spans="1:23" ht="30" customHeight="1">
      <c r="A195" s="72">
        <v>189</v>
      </c>
      <c r="B195" s="209" t="s">
        <v>874</v>
      </c>
      <c r="C195" s="73" t="s">
        <v>28</v>
      </c>
      <c r="D195" s="81" t="s">
        <v>318</v>
      </c>
      <c r="E195" s="110" t="s">
        <v>270</v>
      </c>
      <c r="F195" s="77" t="s">
        <v>816</v>
      </c>
      <c r="G195" s="75" t="s">
        <v>679</v>
      </c>
      <c r="H195" s="76" t="s">
        <v>678</v>
      </c>
      <c r="I195" s="77" t="s">
        <v>449</v>
      </c>
      <c r="J195" s="78">
        <v>14700</v>
      </c>
      <c r="K195" s="78">
        <v>3000</v>
      </c>
      <c r="L195" s="222">
        <v>32.258</v>
      </c>
      <c r="M195" s="84">
        <v>1597962183.13</v>
      </c>
      <c r="N195" s="203" t="s">
        <v>792</v>
      </c>
      <c r="O195" s="207">
        <v>1597962183.13</v>
      </c>
      <c r="P195" s="207">
        <v>16293826.370000001</v>
      </c>
      <c r="Q195" s="207" t="s">
        <v>792</v>
      </c>
      <c r="R195" s="207">
        <v>16293826.37</v>
      </c>
      <c r="S195" s="77" t="s">
        <v>272</v>
      </c>
      <c r="T195" s="77" t="s">
        <v>420</v>
      </c>
      <c r="U195" s="77" t="s">
        <v>519</v>
      </c>
      <c r="V195" s="77" t="s">
        <v>465</v>
      </c>
      <c r="W195" s="1" t="s">
        <v>415</v>
      </c>
    </row>
    <row r="196" spans="1:23" ht="30" customHeight="1">
      <c r="A196" s="72">
        <v>190</v>
      </c>
      <c r="B196" s="209" t="s">
        <v>874</v>
      </c>
      <c r="C196" s="73" t="s">
        <v>28</v>
      </c>
      <c r="D196" s="81" t="s">
        <v>773</v>
      </c>
      <c r="E196" s="110" t="s">
        <v>858</v>
      </c>
      <c r="F196" s="77" t="s">
        <v>435</v>
      </c>
      <c r="G196" s="76" t="s">
        <v>774</v>
      </c>
      <c r="H196" s="76" t="s">
        <v>775</v>
      </c>
      <c r="I196" s="76" t="s">
        <v>449</v>
      </c>
      <c r="J196" s="78">
        <v>4993</v>
      </c>
      <c r="K196" s="78"/>
      <c r="L196" s="222"/>
      <c r="M196" s="84">
        <v>164500713.21</v>
      </c>
      <c r="N196" s="101" t="s">
        <v>792</v>
      </c>
      <c r="O196" s="207">
        <v>164500713.21</v>
      </c>
      <c r="P196" s="207">
        <v>1722182.1400000001</v>
      </c>
      <c r="Q196" s="207" t="s">
        <v>792</v>
      </c>
      <c r="R196" s="207">
        <v>1722182.14</v>
      </c>
      <c r="S196" s="77" t="s">
        <v>421</v>
      </c>
      <c r="T196" s="77" t="s">
        <v>420</v>
      </c>
      <c r="U196" s="77" t="s">
        <v>519</v>
      </c>
      <c r="V196" s="77" t="s">
        <v>465</v>
      </c>
      <c r="W196" s="1" t="s">
        <v>415</v>
      </c>
    </row>
    <row r="197" spans="1:23" ht="30" customHeight="1">
      <c r="A197" s="72">
        <v>191</v>
      </c>
      <c r="B197" s="209" t="s">
        <v>874</v>
      </c>
      <c r="C197" s="91" t="s">
        <v>28</v>
      </c>
      <c r="D197" s="97" t="s">
        <v>31</v>
      </c>
      <c r="E197" s="137" t="s">
        <v>375</v>
      </c>
      <c r="F197" s="71" t="s">
        <v>54</v>
      </c>
      <c r="G197" s="100" t="s">
        <v>31</v>
      </c>
      <c r="H197" s="94"/>
      <c r="I197" s="71" t="s">
        <v>449</v>
      </c>
      <c r="J197" s="95"/>
      <c r="K197" s="78">
        <v>27900</v>
      </c>
      <c r="L197" s="222">
        <v>300</v>
      </c>
      <c r="M197" s="84"/>
      <c r="N197" s="217"/>
      <c r="O197" s="203"/>
      <c r="P197" s="203"/>
      <c r="Q197" s="203"/>
      <c r="R197" s="203"/>
      <c r="S197" s="71" t="s">
        <v>166</v>
      </c>
      <c r="T197" s="77" t="s">
        <v>183</v>
      </c>
      <c r="U197" s="77" t="s">
        <v>433</v>
      </c>
      <c r="V197" s="77" t="s">
        <v>465</v>
      </c>
      <c r="W197" s="1" t="s">
        <v>415</v>
      </c>
    </row>
    <row r="198" spans="1:22" s="285" customFormat="1" ht="30" customHeight="1">
      <c r="A198" s="72">
        <v>192</v>
      </c>
      <c r="B198" s="297" t="s">
        <v>874</v>
      </c>
      <c r="C198" s="305" t="s">
        <v>25</v>
      </c>
      <c r="D198" s="306">
        <v>1060290</v>
      </c>
      <c r="E198" s="307" t="s">
        <v>1035</v>
      </c>
      <c r="F198" s="308" t="s">
        <v>1036</v>
      </c>
      <c r="G198" s="76" t="s">
        <v>1037</v>
      </c>
      <c r="H198" s="76" t="s">
        <v>1038</v>
      </c>
      <c r="I198" s="78" t="s">
        <v>449</v>
      </c>
      <c r="J198" s="78">
        <v>1223</v>
      </c>
      <c r="K198" s="301"/>
      <c r="L198" s="302"/>
      <c r="M198" s="303">
        <v>295517540.497</v>
      </c>
      <c r="N198" s="309" t="s">
        <v>792</v>
      </c>
      <c r="O198" s="310">
        <v>295517540.497</v>
      </c>
      <c r="P198" s="310">
        <v>3040148.519</v>
      </c>
      <c r="Q198" s="310" t="s">
        <v>792</v>
      </c>
      <c r="R198" s="310">
        <v>3040148.519</v>
      </c>
      <c r="S198" s="77" t="s">
        <v>182</v>
      </c>
      <c r="T198" s="77" t="s">
        <v>420</v>
      </c>
      <c r="U198" s="77" t="s">
        <v>433</v>
      </c>
      <c r="V198" s="281"/>
    </row>
    <row r="199" spans="1:23" ht="30" customHeight="1">
      <c r="A199" s="72">
        <v>193</v>
      </c>
      <c r="B199" s="209" t="s">
        <v>875</v>
      </c>
      <c r="C199" s="91" t="s">
        <v>25</v>
      </c>
      <c r="D199" s="97" t="s">
        <v>31</v>
      </c>
      <c r="E199" s="110" t="s">
        <v>650</v>
      </c>
      <c r="F199" s="77" t="s">
        <v>818</v>
      </c>
      <c r="G199" s="75"/>
      <c r="H199" s="76"/>
      <c r="I199" s="77"/>
      <c r="J199" s="78"/>
      <c r="K199" s="78">
        <v>150</v>
      </c>
      <c r="L199" s="222">
        <v>1.613</v>
      </c>
      <c r="M199" s="84"/>
      <c r="N199" s="84"/>
      <c r="O199" s="203"/>
      <c r="P199" s="203"/>
      <c r="Q199" s="203"/>
      <c r="R199" s="203"/>
      <c r="S199" s="77" t="s">
        <v>421</v>
      </c>
      <c r="T199" s="77" t="s">
        <v>420</v>
      </c>
      <c r="U199" s="77" t="s">
        <v>519</v>
      </c>
      <c r="V199" s="77" t="s">
        <v>465</v>
      </c>
      <c r="W199" s="2" t="s">
        <v>2</v>
      </c>
    </row>
    <row r="200" spans="1:23" ht="30" customHeight="1">
      <c r="A200" s="72">
        <v>194</v>
      </c>
      <c r="B200" s="209" t="s">
        <v>875</v>
      </c>
      <c r="C200" s="73" t="s">
        <v>28</v>
      </c>
      <c r="D200" s="81" t="s">
        <v>423</v>
      </c>
      <c r="E200" s="110" t="s">
        <v>651</v>
      </c>
      <c r="F200" s="77" t="s">
        <v>144</v>
      </c>
      <c r="G200" s="75" t="s">
        <v>5</v>
      </c>
      <c r="H200" s="76" t="s">
        <v>84</v>
      </c>
      <c r="I200" s="77" t="s">
        <v>27</v>
      </c>
      <c r="J200" s="78">
        <v>45</v>
      </c>
      <c r="K200" s="78">
        <v>300</v>
      </c>
      <c r="L200" s="222">
        <v>3.226</v>
      </c>
      <c r="M200" s="84">
        <v>1033516406.19</v>
      </c>
      <c r="N200" s="207">
        <v>38436384.54</v>
      </c>
      <c r="O200" s="207">
        <v>1071952790.73</v>
      </c>
      <c r="P200" s="207">
        <v>10547310.43</v>
      </c>
      <c r="Q200" s="207">
        <v>390276.51</v>
      </c>
      <c r="R200" s="207">
        <v>10937586.94</v>
      </c>
      <c r="S200" s="77" t="s">
        <v>421</v>
      </c>
      <c r="T200" s="77" t="s">
        <v>420</v>
      </c>
      <c r="U200" s="77" t="s">
        <v>519</v>
      </c>
      <c r="V200" s="77" t="s">
        <v>465</v>
      </c>
      <c r="W200" s="2" t="s">
        <v>2</v>
      </c>
    </row>
    <row r="201" spans="1:23" ht="30" customHeight="1">
      <c r="A201" s="72">
        <v>195</v>
      </c>
      <c r="B201" s="209" t="s">
        <v>875</v>
      </c>
      <c r="C201" s="73" t="s">
        <v>28</v>
      </c>
      <c r="D201" s="81" t="s">
        <v>951</v>
      </c>
      <c r="E201" s="110" t="s">
        <v>952</v>
      </c>
      <c r="F201" s="77" t="s">
        <v>761</v>
      </c>
      <c r="G201" s="75" t="s">
        <v>953</v>
      </c>
      <c r="H201" s="75" t="s">
        <v>954</v>
      </c>
      <c r="I201" s="77" t="s">
        <v>27</v>
      </c>
      <c r="J201" s="78">
        <v>7.2</v>
      </c>
      <c r="K201" s="78"/>
      <c r="L201" s="222"/>
      <c r="M201" s="84">
        <v>691365399.27</v>
      </c>
      <c r="N201" s="84" t="s">
        <v>792</v>
      </c>
      <c r="O201" s="84">
        <v>691365399.27</v>
      </c>
      <c r="P201" s="84">
        <v>7057381.380000001</v>
      </c>
      <c r="Q201" s="84" t="s">
        <v>792</v>
      </c>
      <c r="R201" s="84">
        <v>7057381.38</v>
      </c>
      <c r="S201" s="77" t="s">
        <v>421</v>
      </c>
      <c r="T201" s="77" t="s">
        <v>420</v>
      </c>
      <c r="U201" s="77" t="s">
        <v>433</v>
      </c>
      <c r="V201" s="77"/>
      <c r="W201" s="2"/>
    </row>
    <row r="202" spans="1:23" ht="30" customHeight="1">
      <c r="A202" s="72">
        <v>196</v>
      </c>
      <c r="B202" s="209" t="s">
        <v>876</v>
      </c>
      <c r="C202" s="73" t="s">
        <v>28</v>
      </c>
      <c r="D202" s="81" t="s">
        <v>455</v>
      </c>
      <c r="E202" s="110" t="s">
        <v>652</v>
      </c>
      <c r="F202" s="77" t="s">
        <v>144</v>
      </c>
      <c r="G202" s="75" t="s">
        <v>39</v>
      </c>
      <c r="H202" s="76" t="s">
        <v>472</v>
      </c>
      <c r="I202" s="77" t="s">
        <v>62</v>
      </c>
      <c r="J202" s="78">
        <v>5</v>
      </c>
      <c r="K202" s="78">
        <v>150</v>
      </c>
      <c r="L202" s="222">
        <v>1.613</v>
      </c>
      <c r="M202" s="84">
        <v>8706540</v>
      </c>
      <c r="N202" s="207">
        <v>655200</v>
      </c>
      <c r="O202" s="207">
        <v>9361740</v>
      </c>
      <c r="P202" s="207">
        <v>92298.32</v>
      </c>
      <c r="Q202" s="207">
        <v>6648.91</v>
      </c>
      <c r="R202" s="207">
        <v>98947.23</v>
      </c>
      <c r="S202" s="77" t="s">
        <v>421</v>
      </c>
      <c r="T202" s="77" t="s">
        <v>420</v>
      </c>
      <c r="U202" s="77" t="s">
        <v>519</v>
      </c>
      <c r="V202" s="77" t="s">
        <v>465</v>
      </c>
      <c r="W202" s="2" t="s">
        <v>2</v>
      </c>
    </row>
    <row r="203" spans="1:23" ht="30" customHeight="1">
      <c r="A203" s="72">
        <v>197</v>
      </c>
      <c r="B203" s="209" t="s">
        <v>876</v>
      </c>
      <c r="C203" s="226" t="s">
        <v>28</v>
      </c>
      <c r="D203" s="227">
        <v>548</v>
      </c>
      <c r="E203" s="228" t="s">
        <v>722</v>
      </c>
      <c r="F203" s="77" t="s">
        <v>144</v>
      </c>
      <c r="G203" s="75" t="s">
        <v>723</v>
      </c>
      <c r="H203" s="76" t="s">
        <v>724</v>
      </c>
      <c r="I203" s="77" t="s">
        <v>62</v>
      </c>
      <c r="J203" s="78">
        <v>9</v>
      </c>
      <c r="K203" s="78"/>
      <c r="L203" s="222"/>
      <c r="M203" s="84">
        <v>176980404</v>
      </c>
      <c r="N203" s="207" t="s">
        <v>792</v>
      </c>
      <c r="O203" s="207">
        <v>176980404</v>
      </c>
      <c r="P203" s="207">
        <v>1847436.2200000002</v>
      </c>
      <c r="Q203" s="207" t="s">
        <v>792</v>
      </c>
      <c r="R203" s="207">
        <v>1847436.22</v>
      </c>
      <c r="S203" s="77" t="s">
        <v>421</v>
      </c>
      <c r="T203" s="77" t="s">
        <v>420</v>
      </c>
      <c r="U203" s="77" t="s">
        <v>519</v>
      </c>
      <c r="V203" s="77" t="s">
        <v>465</v>
      </c>
      <c r="W203" s="2" t="s">
        <v>2</v>
      </c>
    </row>
    <row r="204" spans="1:23" ht="30" customHeight="1">
      <c r="A204" s="72">
        <v>198</v>
      </c>
      <c r="B204" s="209" t="s">
        <v>876</v>
      </c>
      <c r="C204" s="73" t="s">
        <v>28</v>
      </c>
      <c r="D204" s="74" t="s">
        <v>523</v>
      </c>
      <c r="E204" s="110" t="s">
        <v>653</v>
      </c>
      <c r="F204" s="77" t="s">
        <v>112</v>
      </c>
      <c r="G204" s="75" t="s">
        <v>141</v>
      </c>
      <c r="H204" s="76" t="s">
        <v>82</v>
      </c>
      <c r="I204" s="77" t="s">
        <v>62</v>
      </c>
      <c r="J204" s="78">
        <v>11</v>
      </c>
      <c r="K204" s="78">
        <v>635</v>
      </c>
      <c r="L204" s="222">
        <v>6.828</v>
      </c>
      <c r="M204" s="84">
        <v>52509015.86</v>
      </c>
      <c r="N204" s="207">
        <v>51873094.9</v>
      </c>
      <c r="O204" s="207">
        <v>104382110.76</v>
      </c>
      <c r="P204" s="207">
        <v>536036.02</v>
      </c>
      <c r="Q204" s="207">
        <v>526012</v>
      </c>
      <c r="R204" s="207">
        <v>1062048.02</v>
      </c>
      <c r="S204" s="77" t="s">
        <v>421</v>
      </c>
      <c r="T204" s="77" t="s">
        <v>420</v>
      </c>
      <c r="U204" s="77" t="s">
        <v>519</v>
      </c>
      <c r="V204" s="77" t="s">
        <v>465</v>
      </c>
      <c r="W204" s="2" t="s">
        <v>2</v>
      </c>
    </row>
    <row r="205" spans="1:23" ht="30" customHeight="1">
      <c r="A205" s="72">
        <v>199</v>
      </c>
      <c r="B205" s="209" t="s">
        <v>876</v>
      </c>
      <c r="C205" s="73" t="s">
        <v>28</v>
      </c>
      <c r="D205" s="74" t="s">
        <v>206</v>
      </c>
      <c r="E205" s="110" t="s">
        <v>654</v>
      </c>
      <c r="F205" s="77" t="s">
        <v>422</v>
      </c>
      <c r="G205" s="75" t="s">
        <v>71</v>
      </c>
      <c r="H205" s="76" t="s">
        <v>207</v>
      </c>
      <c r="I205" s="77" t="s">
        <v>62</v>
      </c>
      <c r="J205" s="78">
        <v>14.3</v>
      </c>
      <c r="K205" s="78">
        <v>624.113</v>
      </c>
      <c r="L205" s="222">
        <v>6.711</v>
      </c>
      <c r="M205" s="84">
        <v>543352912.5200001</v>
      </c>
      <c r="N205" s="207">
        <v>27553322</v>
      </c>
      <c r="O205" s="207">
        <v>570906234.52</v>
      </c>
      <c r="P205" s="207">
        <v>5663075.7700000005</v>
      </c>
      <c r="Q205" s="207">
        <v>279429.76</v>
      </c>
      <c r="R205" s="207">
        <v>5942505.53</v>
      </c>
      <c r="S205" s="77" t="s">
        <v>425</v>
      </c>
      <c r="T205" s="77" t="s">
        <v>420</v>
      </c>
      <c r="U205" s="77" t="s">
        <v>519</v>
      </c>
      <c r="V205" s="77" t="s">
        <v>465</v>
      </c>
      <c r="W205" s="2" t="s">
        <v>2</v>
      </c>
    </row>
    <row r="206" spans="1:23" ht="30" customHeight="1">
      <c r="A206" s="72">
        <v>200</v>
      </c>
      <c r="B206" s="209" t="s">
        <v>876</v>
      </c>
      <c r="C206" s="73" t="s">
        <v>28</v>
      </c>
      <c r="D206" s="74" t="s">
        <v>289</v>
      </c>
      <c r="E206" s="110" t="s">
        <v>637</v>
      </c>
      <c r="F206" s="77" t="s">
        <v>112</v>
      </c>
      <c r="G206" s="75" t="s">
        <v>48</v>
      </c>
      <c r="H206" s="76" t="s">
        <v>290</v>
      </c>
      <c r="I206" s="77" t="s">
        <v>62</v>
      </c>
      <c r="J206" s="78">
        <v>12</v>
      </c>
      <c r="K206" s="78">
        <v>962</v>
      </c>
      <c r="L206" s="222">
        <v>10.344</v>
      </c>
      <c r="M206" s="84">
        <v>2149396227.28</v>
      </c>
      <c r="N206" s="207" t="s">
        <v>792</v>
      </c>
      <c r="O206" s="207">
        <v>2149396227.28</v>
      </c>
      <c r="P206" s="207">
        <v>22234987.78</v>
      </c>
      <c r="Q206" s="207" t="s">
        <v>792</v>
      </c>
      <c r="R206" s="207">
        <v>22234987.78</v>
      </c>
      <c r="S206" s="77" t="s">
        <v>421</v>
      </c>
      <c r="T206" s="77" t="s">
        <v>420</v>
      </c>
      <c r="U206" s="77" t="s">
        <v>519</v>
      </c>
      <c r="V206" s="77" t="s">
        <v>465</v>
      </c>
      <c r="W206" s="2" t="s">
        <v>2</v>
      </c>
    </row>
    <row r="207" spans="1:23" ht="30" customHeight="1">
      <c r="A207" s="72">
        <v>201</v>
      </c>
      <c r="B207" s="209" t="s">
        <v>882</v>
      </c>
      <c r="C207" s="73" t="s">
        <v>25</v>
      </c>
      <c r="D207" s="81" t="s">
        <v>18</v>
      </c>
      <c r="E207" s="110" t="s">
        <v>655</v>
      </c>
      <c r="F207" s="77" t="s">
        <v>435</v>
      </c>
      <c r="G207" s="75" t="s">
        <v>381</v>
      </c>
      <c r="H207" s="76" t="s">
        <v>82</v>
      </c>
      <c r="I207" s="77" t="s">
        <v>57</v>
      </c>
      <c r="J207" s="78">
        <v>25</v>
      </c>
      <c r="K207" s="78">
        <v>50</v>
      </c>
      <c r="L207" s="222">
        <v>0.538</v>
      </c>
      <c r="M207" s="84">
        <v>78356525.62</v>
      </c>
      <c r="N207" s="84" t="s">
        <v>792</v>
      </c>
      <c r="O207" s="203">
        <v>78356525.62</v>
      </c>
      <c r="P207" s="203">
        <v>799396.521</v>
      </c>
      <c r="Q207" s="203" t="s">
        <v>792</v>
      </c>
      <c r="R207" s="203">
        <v>799396.521</v>
      </c>
      <c r="S207" s="77" t="s">
        <v>421</v>
      </c>
      <c r="T207" s="77" t="s">
        <v>420</v>
      </c>
      <c r="U207" s="77" t="s">
        <v>519</v>
      </c>
      <c r="V207" s="77" t="s">
        <v>465</v>
      </c>
      <c r="W207" s="2" t="s">
        <v>469</v>
      </c>
    </row>
    <row r="208" spans="1:23" ht="30" customHeight="1">
      <c r="A208" s="72">
        <v>202</v>
      </c>
      <c r="B208" s="209" t="s">
        <v>882</v>
      </c>
      <c r="C208" s="73" t="s">
        <v>25</v>
      </c>
      <c r="D208" s="81" t="s">
        <v>31</v>
      </c>
      <c r="E208" s="110" t="s">
        <v>656</v>
      </c>
      <c r="F208" s="77" t="s">
        <v>816</v>
      </c>
      <c r="G208" s="75" t="s">
        <v>31</v>
      </c>
      <c r="H208" s="76"/>
      <c r="I208" s="77"/>
      <c r="J208" s="78"/>
      <c r="K208" s="78">
        <v>1</v>
      </c>
      <c r="L208" s="222">
        <v>0.011</v>
      </c>
      <c r="M208" s="84"/>
      <c r="N208" s="84"/>
      <c r="O208" s="203"/>
      <c r="P208" s="203"/>
      <c r="Q208" s="203"/>
      <c r="R208" s="203"/>
      <c r="S208" s="77" t="s">
        <v>421</v>
      </c>
      <c r="T208" s="77" t="s">
        <v>420</v>
      </c>
      <c r="U208" s="77" t="s">
        <v>519</v>
      </c>
      <c r="V208" s="77" t="s">
        <v>465</v>
      </c>
      <c r="W208" s="2" t="s">
        <v>469</v>
      </c>
    </row>
    <row r="209" spans="1:23" ht="30" customHeight="1">
      <c r="A209" s="72">
        <v>203</v>
      </c>
      <c r="B209" s="209" t="s">
        <v>882</v>
      </c>
      <c r="C209" s="73" t="s">
        <v>25</v>
      </c>
      <c r="D209" s="81" t="s">
        <v>955</v>
      </c>
      <c r="E209" s="110" t="s">
        <v>956</v>
      </c>
      <c r="F209" s="77" t="s">
        <v>816</v>
      </c>
      <c r="G209" s="75" t="s">
        <v>909</v>
      </c>
      <c r="H209" s="75" t="s">
        <v>798</v>
      </c>
      <c r="I209" s="77" t="s">
        <v>57</v>
      </c>
      <c r="J209" s="205">
        <v>75</v>
      </c>
      <c r="K209" s="78"/>
      <c r="L209" s="222"/>
      <c r="M209" s="84">
        <v>257806333.58</v>
      </c>
      <c r="N209" s="84" t="s">
        <v>792</v>
      </c>
      <c r="O209" s="203">
        <v>257806333.58</v>
      </c>
      <c r="P209" s="203">
        <v>2668766.71</v>
      </c>
      <c r="Q209" s="203" t="s">
        <v>792</v>
      </c>
      <c r="R209" s="203">
        <v>2668766.71</v>
      </c>
      <c r="S209" s="77" t="s">
        <v>421</v>
      </c>
      <c r="T209" s="77" t="s">
        <v>420</v>
      </c>
      <c r="U209" s="77" t="s">
        <v>433</v>
      </c>
      <c r="V209" s="77"/>
      <c r="W209" s="2"/>
    </row>
    <row r="210" spans="1:23" ht="30" customHeight="1">
      <c r="A210" s="72">
        <v>204</v>
      </c>
      <c r="B210" s="209" t="s">
        <v>877</v>
      </c>
      <c r="C210" s="73" t="s">
        <v>25</v>
      </c>
      <c r="D210" s="74" t="s">
        <v>208</v>
      </c>
      <c r="E210" s="110" t="s">
        <v>657</v>
      </c>
      <c r="F210" s="77" t="s">
        <v>821</v>
      </c>
      <c r="G210" s="75" t="s">
        <v>118</v>
      </c>
      <c r="H210" s="76" t="s">
        <v>319</v>
      </c>
      <c r="I210" s="77" t="s">
        <v>27</v>
      </c>
      <c r="J210" s="78">
        <v>27.5</v>
      </c>
      <c r="K210" s="78">
        <v>500</v>
      </c>
      <c r="L210" s="222">
        <v>5.376</v>
      </c>
      <c r="M210" s="84">
        <v>51490771.231</v>
      </c>
      <c r="N210" s="84" t="s">
        <v>792</v>
      </c>
      <c r="O210" s="203">
        <v>51490771.231</v>
      </c>
      <c r="P210" s="203">
        <v>533500</v>
      </c>
      <c r="Q210" s="203" t="s">
        <v>792</v>
      </c>
      <c r="R210" s="203">
        <v>533500</v>
      </c>
      <c r="S210" s="77" t="s">
        <v>421</v>
      </c>
      <c r="T210" s="77" t="s">
        <v>420</v>
      </c>
      <c r="U210" s="77" t="s">
        <v>519</v>
      </c>
      <c r="V210" s="77" t="s">
        <v>465</v>
      </c>
      <c r="W210" s="2" t="s">
        <v>2</v>
      </c>
    </row>
    <row r="211" spans="1:23" ht="30" customHeight="1">
      <c r="A211" s="72">
        <v>205</v>
      </c>
      <c r="B211" s="209" t="s">
        <v>877</v>
      </c>
      <c r="C211" s="73" t="s">
        <v>25</v>
      </c>
      <c r="D211" s="74" t="s">
        <v>806</v>
      </c>
      <c r="E211" s="73" t="s">
        <v>860</v>
      </c>
      <c r="F211" s="77" t="s">
        <v>867</v>
      </c>
      <c r="G211" s="76" t="s">
        <v>807</v>
      </c>
      <c r="H211" s="76" t="s">
        <v>808</v>
      </c>
      <c r="I211" s="77" t="s">
        <v>27</v>
      </c>
      <c r="J211" s="78">
        <v>17.5</v>
      </c>
      <c r="K211" s="78"/>
      <c r="L211" s="222"/>
      <c r="M211" s="84">
        <v>274084581.539</v>
      </c>
      <c r="N211" s="207" t="s">
        <v>792</v>
      </c>
      <c r="O211" s="207">
        <v>274084581.539</v>
      </c>
      <c r="P211" s="207">
        <v>2850000</v>
      </c>
      <c r="Q211" s="207" t="s">
        <v>792</v>
      </c>
      <c r="R211" s="207">
        <v>2850000</v>
      </c>
      <c r="S211" s="77" t="s">
        <v>421</v>
      </c>
      <c r="T211" s="77" t="s">
        <v>420</v>
      </c>
      <c r="U211" s="77" t="s">
        <v>519</v>
      </c>
      <c r="V211" s="77" t="s">
        <v>465</v>
      </c>
      <c r="W211" s="2" t="s">
        <v>2</v>
      </c>
    </row>
    <row r="212" spans="1:23" ht="30" customHeight="1">
      <c r="A212" s="72">
        <v>206</v>
      </c>
      <c r="B212" s="209" t="s">
        <v>44</v>
      </c>
      <c r="C212" s="73" t="s">
        <v>28</v>
      </c>
      <c r="D212" s="81" t="s">
        <v>74</v>
      </c>
      <c r="E212" s="110" t="s">
        <v>658</v>
      </c>
      <c r="F212" s="77" t="s">
        <v>10</v>
      </c>
      <c r="G212" s="75" t="s">
        <v>143</v>
      </c>
      <c r="H212" s="76" t="s">
        <v>491</v>
      </c>
      <c r="I212" s="77" t="s">
        <v>27</v>
      </c>
      <c r="J212" s="78">
        <v>10</v>
      </c>
      <c r="K212" s="78">
        <v>195.858</v>
      </c>
      <c r="L212" s="222">
        <v>2.106</v>
      </c>
      <c r="M212" s="84"/>
      <c r="N212" s="84"/>
      <c r="O212" s="203"/>
      <c r="P212" s="203"/>
      <c r="Q212" s="203"/>
      <c r="R212" s="203"/>
      <c r="S212" s="77" t="s">
        <v>421</v>
      </c>
      <c r="T212" s="77" t="s">
        <v>420</v>
      </c>
      <c r="U212" s="77" t="s">
        <v>519</v>
      </c>
      <c r="V212" s="77" t="s">
        <v>464</v>
      </c>
      <c r="W212" s="2" t="s">
        <v>871</v>
      </c>
    </row>
    <row r="213" spans="1:23" ht="30" customHeight="1">
      <c r="A213" s="72">
        <v>207</v>
      </c>
      <c r="B213" s="209" t="s">
        <v>44</v>
      </c>
      <c r="C213" s="73" t="s">
        <v>28</v>
      </c>
      <c r="D213" s="81" t="s">
        <v>119</v>
      </c>
      <c r="E213" s="110" t="s">
        <v>659</v>
      </c>
      <c r="F213" s="77" t="s">
        <v>818</v>
      </c>
      <c r="G213" s="75" t="s">
        <v>122</v>
      </c>
      <c r="H213" s="122" t="s">
        <v>108</v>
      </c>
      <c r="I213" s="77" t="s">
        <v>27</v>
      </c>
      <c r="J213" s="78">
        <v>5.25</v>
      </c>
      <c r="K213" s="78">
        <v>232.05</v>
      </c>
      <c r="L213" s="222">
        <v>2.495</v>
      </c>
      <c r="M213" s="84">
        <v>189419853.1</v>
      </c>
      <c r="N213" s="84" t="s">
        <v>792</v>
      </c>
      <c r="O213" s="203">
        <v>189419853.1</v>
      </c>
      <c r="P213" s="203">
        <v>1938000</v>
      </c>
      <c r="Q213" s="203" t="s">
        <v>792</v>
      </c>
      <c r="R213" s="203">
        <v>1938000</v>
      </c>
      <c r="S213" s="77" t="s">
        <v>421</v>
      </c>
      <c r="T213" s="77" t="s">
        <v>420</v>
      </c>
      <c r="U213" s="77" t="s">
        <v>519</v>
      </c>
      <c r="V213" s="77" t="s">
        <v>464</v>
      </c>
      <c r="W213" s="2" t="s">
        <v>871</v>
      </c>
    </row>
    <row r="214" spans="1:23" ht="30" customHeight="1">
      <c r="A214" s="72">
        <v>208</v>
      </c>
      <c r="B214" s="209" t="s">
        <v>44</v>
      </c>
      <c r="C214" s="73" t="s">
        <v>28</v>
      </c>
      <c r="D214" s="81" t="s">
        <v>123</v>
      </c>
      <c r="E214" s="110" t="s">
        <v>653</v>
      </c>
      <c r="F214" s="77" t="s">
        <v>112</v>
      </c>
      <c r="G214" s="75" t="s">
        <v>124</v>
      </c>
      <c r="H214" s="76" t="s">
        <v>95</v>
      </c>
      <c r="I214" s="77" t="s">
        <v>27</v>
      </c>
      <c r="J214" s="78">
        <v>30</v>
      </c>
      <c r="K214" s="78">
        <v>289</v>
      </c>
      <c r="L214" s="222">
        <v>3.108</v>
      </c>
      <c r="M214" s="84"/>
      <c r="N214" s="84"/>
      <c r="O214" s="203"/>
      <c r="P214" s="203"/>
      <c r="Q214" s="203"/>
      <c r="R214" s="203"/>
      <c r="S214" s="77" t="s">
        <v>421</v>
      </c>
      <c r="T214" s="77" t="s">
        <v>420</v>
      </c>
      <c r="U214" s="77" t="s">
        <v>519</v>
      </c>
      <c r="V214" s="77" t="s">
        <v>464</v>
      </c>
      <c r="W214" s="2" t="s">
        <v>871</v>
      </c>
    </row>
    <row r="215" spans="1:23" ht="30" customHeight="1">
      <c r="A215" s="72">
        <v>209</v>
      </c>
      <c r="B215" s="209" t="s">
        <v>44</v>
      </c>
      <c r="C215" s="73" t="s">
        <v>28</v>
      </c>
      <c r="D215" s="74" t="s">
        <v>210</v>
      </c>
      <c r="E215" s="110" t="s">
        <v>660</v>
      </c>
      <c r="F215" s="77" t="s">
        <v>422</v>
      </c>
      <c r="G215" s="75" t="s">
        <v>88</v>
      </c>
      <c r="H215" s="76" t="s">
        <v>91</v>
      </c>
      <c r="I215" s="77" t="s">
        <v>27</v>
      </c>
      <c r="J215" s="78">
        <v>6</v>
      </c>
      <c r="K215" s="78">
        <v>263.83</v>
      </c>
      <c r="L215" s="222">
        <v>2.837</v>
      </c>
      <c r="M215" s="84">
        <v>232231437.96</v>
      </c>
      <c r="N215" s="207" t="s">
        <v>792</v>
      </c>
      <c r="O215" s="207">
        <v>232231437.96</v>
      </c>
      <c r="P215" s="207">
        <v>2408361.3499999996</v>
      </c>
      <c r="Q215" s="207" t="s">
        <v>792</v>
      </c>
      <c r="R215" s="207">
        <v>2408361.35</v>
      </c>
      <c r="S215" s="77" t="s">
        <v>425</v>
      </c>
      <c r="T215" s="77" t="s">
        <v>420</v>
      </c>
      <c r="U215" s="77" t="s">
        <v>519</v>
      </c>
      <c r="V215" s="77" t="s">
        <v>464</v>
      </c>
      <c r="W215" s="2" t="s">
        <v>871</v>
      </c>
    </row>
    <row r="216" spans="1:23" ht="30" customHeight="1">
      <c r="A216" s="72">
        <v>210</v>
      </c>
      <c r="B216" s="209" t="s">
        <v>44</v>
      </c>
      <c r="C216" s="73" t="s">
        <v>28</v>
      </c>
      <c r="D216" s="74" t="s">
        <v>209</v>
      </c>
      <c r="E216" s="110" t="s">
        <v>637</v>
      </c>
      <c r="F216" s="77" t="s">
        <v>112</v>
      </c>
      <c r="G216" s="75" t="s">
        <v>151</v>
      </c>
      <c r="H216" s="76" t="s">
        <v>152</v>
      </c>
      <c r="I216" s="77" t="s">
        <v>27</v>
      </c>
      <c r="J216" s="78">
        <v>31.1</v>
      </c>
      <c r="K216" s="78">
        <v>513</v>
      </c>
      <c r="L216" s="222">
        <v>5.516</v>
      </c>
      <c r="M216" s="84">
        <v>383484479.46</v>
      </c>
      <c r="N216" s="207" t="s">
        <v>792</v>
      </c>
      <c r="O216" s="207">
        <v>383484479.46</v>
      </c>
      <c r="P216" s="207">
        <v>3931683.45</v>
      </c>
      <c r="Q216" s="207" t="s">
        <v>792</v>
      </c>
      <c r="R216" s="207">
        <v>3931683.45</v>
      </c>
      <c r="S216" s="77" t="s">
        <v>421</v>
      </c>
      <c r="T216" s="77" t="s">
        <v>420</v>
      </c>
      <c r="U216" s="77" t="s">
        <v>519</v>
      </c>
      <c r="V216" s="77" t="s">
        <v>464</v>
      </c>
      <c r="W216" s="2" t="s">
        <v>871</v>
      </c>
    </row>
    <row r="217" spans="1:23" ht="30" customHeight="1">
      <c r="A217" s="72">
        <v>211</v>
      </c>
      <c r="B217" s="209" t="s">
        <v>44</v>
      </c>
      <c r="C217" s="209" t="s">
        <v>28</v>
      </c>
      <c r="D217" s="74" t="s">
        <v>925</v>
      </c>
      <c r="E217" s="110" t="s">
        <v>926</v>
      </c>
      <c r="F217" s="77" t="s">
        <v>819</v>
      </c>
      <c r="G217" s="76" t="s">
        <v>927</v>
      </c>
      <c r="H217" s="76" t="s">
        <v>808</v>
      </c>
      <c r="I217" s="76" t="s">
        <v>27</v>
      </c>
      <c r="J217" s="78">
        <v>15</v>
      </c>
      <c r="K217" s="78"/>
      <c r="L217" s="222"/>
      <c r="M217" s="84">
        <v>786950.94</v>
      </c>
      <c r="N217" s="207" t="s">
        <v>792</v>
      </c>
      <c r="O217" s="207">
        <v>786950.94</v>
      </c>
      <c r="P217" s="207">
        <v>8019.88</v>
      </c>
      <c r="Q217" s="207" t="s">
        <v>792</v>
      </c>
      <c r="R217" s="207">
        <v>8019.88</v>
      </c>
      <c r="S217" s="77" t="s">
        <v>421</v>
      </c>
      <c r="T217" s="77" t="s">
        <v>420</v>
      </c>
      <c r="U217" s="77" t="s">
        <v>433</v>
      </c>
      <c r="V217" s="77"/>
      <c r="W217" s="2"/>
    </row>
    <row r="218" spans="1:23" ht="30" customHeight="1">
      <c r="A218" s="72">
        <v>212</v>
      </c>
      <c r="B218" s="209" t="s">
        <v>878</v>
      </c>
      <c r="C218" s="226" t="s">
        <v>28</v>
      </c>
      <c r="D218" s="227">
        <v>39722</v>
      </c>
      <c r="E218" s="228" t="s">
        <v>861</v>
      </c>
      <c r="F218" s="77" t="s">
        <v>112</v>
      </c>
      <c r="G218" s="101" t="s">
        <v>962</v>
      </c>
      <c r="H218" s="101" t="s">
        <v>87</v>
      </c>
      <c r="I218" s="228" t="s">
        <v>58</v>
      </c>
      <c r="J218" s="80">
        <v>150000000</v>
      </c>
      <c r="K218" s="78"/>
      <c r="L218" s="222"/>
      <c r="M218" s="84"/>
      <c r="N218" s="207"/>
      <c r="O218" s="207"/>
      <c r="P218" s="207"/>
      <c r="Q218" s="207"/>
      <c r="R218" s="207"/>
      <c r="S218" s="77" t="s">
        <v>421</v>
      </c>
      <c r="T218" s="77" t="s">
        <v>420</v>
      </c>
      <c r="U218" s="77" t="s">
        <v>433</v>
      </c>
      <c r="V218" s="77" t="s">
        <v>465</v>
      </c>
      <c r="W218" s="2" t="s">
        <v>2</v>
      </c>
    </row>
    <row r="219" spans="1:23" ht="30" customHeight="1">
      <c r="A219" s="72">
        <v>213</v>
      </c>
      <c r="B219" s="209" t="s">
        <v>878</v>
      </c>
      <c r="C219" s="226" t="s">
        <v>28</v>
      </c>
      <c r="D219" s="227" t="s">
        <v>757</v>
      </c>
      <c r="E219" s="228" t="s">
        <v>862</v>
      </c>
      <c r="F219" s="226" t="s">
        <v>759</v>
      </c>
      <c r="G219" s="101" t="s">
        <v>958</v>
      </c>
      <c r="H219" s="101" t="s">
        <v>959</v>
      </c>
      <c r="I219" s="77" t="s">
        <v>27</v>
      </c>
      <c r="J219" s="80">
        <v>100000000</v>
      </c>
      <c r="K219" s="78"/>
      <c r="L219" s="222"/>
      <c r="M219" s="84">
        <v>2588845734.99</v>
      </c>
      <c r="N219" s="207" t="s">
        <v>792</v>
      </c>
      <c r="O219" s="207">
        <v>2588845734.99</v>
      </c>
      <c r="P219" s="207">
        <v>27272564</v>
      </c>
      <c r="Q219" s="207" t="s">
        <v>792</v>
      </c>
      <c r="R219" s="207">
        <v>27272564</v>
      </c>
      <c r="S219" s="230" t="s">
        <v>978</v>
      </c>
      <c r="T219" s="77" t="s">
        <v>183</v>
      </c>
      <c r="U219" s="77" t="s">
        <v>433</v>
      </c>
      <c r="V219" s="77" t="s">
        <v>465</v>
      </c>
      <c r="W219" s="2" t="s">
        <v>2</v>
      </c>
    </row>
    <row r="220" spans="1:23" ht="30" customHeight="1">
      <c r="A220" s="72">
        <v>214</v>
      </c>
      <c r="B220" s="209" t="s">
        <v>878</v>
      </c>
      <c r="C220" s="73" t="s">
        <v>25</v>
      </c>
      <c r="D220" s="81" t="s">
        <v>428</v>
      </c>
      <c r="E220" s="110" t="s">
        <v>863</v>
      </c>
      <c r="F220" s="77" t="s">
        <v>422</v>
      </c>
      <c r="G220" s="75" t="s">
        <v>452</v>
      </c>
      <c r="H220" s="76" t="s">
        <v>299</v>
      </c>
      <c r="I220" s="77" t="s">
        <v>58</v>
      </c>
      <c r="J220" s="78">
        <v>500</v>
      </c>
      <c r="K220" s="78">
        <v>1787.234</v>
      </c>
      <c r="L220" s="222">
        <v>19.218</v>
      </c>
      <c r="M220" s="84"/>
      <c r="N220" s="84"/>
      <c r="O220" s="203"/>
      <c r="P220" s="203"/>
      <c r="Q220" s="203"/>
      <c r="R220" s="203"/>
      <c r="S220" s="77" t="s">
        <v>425</v>
      </c>
      <c r="T220" s="77" t="s">
        <v>420</v>
      </c>
      <c r="U220" s="77" t="s">
        <v>519</v>
      </c>
      <c r="V220" s="77" t="s">
        <v>465</v>
      </c>
      <c r="W220" s="2" t="s">
        <v>2</v>
      </c>
    </row>
    <row r="221" spans="1:23" ht="30" customHeight="1">
      <c r="A221" s="72">
        <v>215</v>
      </c>
      <c r="B221" s="209" t="s">
        <v>878</v>
      </c>
      <c r="C221" s="73" t="s">
        <v>28</v>
      </c>
      <c r="D221" s="74" t="s">
        <v>106</v>
      </c>
      <c r="E221" s="110" t="s">
        <v>637</v>
      </c>
      <c r="F221" s="77" t="s">
        <v>112</v>
      </c>
      <c r="G221" s="75" t="s">
        <v>104</v>
      </c>
      <c r="H221" s="76" t="s">
        <v>394</v>
      </c>
      <c r="I221" s="77" t="s">
        <v>58</v>
      </c>
      <c r="J221" s="78">
        <v>300</v>
      </c>
      <c r="K221" s="78">
        <v>962</v>
      </c>
      <c r="L221" s="222">
        <v>10.344</v>
      </c>
      <c r="M221" s="84">
        <v>801198410.8</v>
      </c>
      <c r="N221" s="207" t="s">
        <v>792</v>
      </c>
      <c r="O221" s="207">
        <v>801198410.8</v>
      </c>
      <c r="P221" s="207">
        <v>8321463.750000001</v>
      </c>
      <c r="Q221" s="207" t="s">
        <v>792</v>
      </c>
      <c r="R221" s="207">
        <v>8321463.75</v>
      </c>
      <c r="S221" s="77" t="s">
        <v>421</v>
      </c>
      <c r="T221" s="77" t="s">
        <v>420</v>
      </c>
      <c r="U221" s="77" t="s">
        <v>519</v>
      </c>
      <c r="V221" s="77" t="s">
        <v>465</v>
      </c>
      <c r="W221" s="2" t="s">
        <v>2</v>
      </c>
    </row>
    <row r="222" spans="1:23" ht="30" customHeight="1">
      <c r="A222" s="72">
        <v>216</v>
      </c>
      <c r="B222" s="209" t="s">
        <v>878</v>
      </c>
      <c r="C222" s="73" t="s">
        <v>28</v>
      </c>
      <c r="D222" s="123" t="s">
        <v>362</v>
      </c>
      <c r="E222" s="110" t="s">
        <v>653</v>
      </c>
      <c r="F222" s="77" t="s">
        <v>112</v>
      </c>
      <c r="G222" s="75" t="s">
        <v>259</v>
      </c>
      <c r="H222" s="76" t="s">
        <v>150</v>
      </c>
      <c r="I222" s="77" t="s">
        <v>58</v>
      </c>
      <c r="J222" s="78">
        <v>150</v>
      </c>
      <c r="K222" s="78">
        <v>929</v>
      </c>
      <c r="L222" s="222">
        <v>9.989</v>
      </c>
      <c r="M222" s="84">
        <v>217987965.7</v>
      </c>
      <c r="N222" s="238" t="s">
        <v>792</v>
      </c>
      <c r="O222" s="238">
        <v>217987965.7</v>
      </c>
      <c r="P222" s="238">
        <v>2266059.14</v>
      </c>
      <c r="Q222" s="238" t="s">
        <v>792</v>
      </c>
      <c r="R222" s="238">
        <v>2266059.14</v>
      </c>
      <c r="S222" s="77" t="s">
        <v>421</v>
      </c>
      <c r="T222" s="77" t="s">
        <v>420</v>
      </c>
      <c r="U222" s="77" t="s">
        <v>519</v>
      </c>
      <c r="V222" s="77" t="s">
        <v>465</v>
      </c>
      <c r="W222" s="2" t="s">
        <v>2</v>
      </c>
    </row>
    <row r="223" spans="1:23" ht="30" customHeight="1">
      <c r="A223" s="72">
        <v>217</v>
      </c>
      <c r="B223" s="209" t="s">
        <v>878</v>
      </c>
      <c r="C223" s="73" t="s">
        <v>28</v>
      </c>
      <c r="D223" s="231" t="s">
        <v>957</v>
      </c>
      <c r="E223" s="228" t="s">
        <v>862</v>
      </c>
      <c r="F223" s="226" t="s">
        <v>759</v>
      </c>
      <c r="G223" s="76" t="s">
        <v>960</v>
      </c>
      <c r="H223" s="76" t="s">
        <v>961</v>
      </c>
      <c r="I223" s="77" t="s">
        <v>27</v>
      </c>
      <c r="J223" s="78">
        <v>100</v>
      </c>
      <c r="K223" s="78"/>
      <c r="L223" s="222"/>
      <c r="M223" s="84">
        <v>2293568375.44</v>
      </c>
      <c r="N223" s="238" t="s">
        <v>792</v>
      </c>
      <c r="O223" s="238">
        <v>2293568375.44</v>
      </c>
      <c r="P223" s="238">
        <v>23337510</v>
      </c>
      <c r="Q223" s="238" t="s">
        <v>792</v>
      </c>
      <c r="R223" s="238">
        <v>23337510</v>
      </c>
      <c r="S223" s="230" t="s">
        <v>978</v>
      </c>
      <c r="T223" s="77" t="s">
        <v>183</v>
      </c>
      <c r="U223" s="77" t="s">
        <v>433</v>
      </c>
      <c r="V223" s="77"/>
      <c r="W223" s="2"/>
    </row>
    <row r="224" spans="1:23" ht="30" customHeight="1">
      <c r="A224" s="72">
        <v>218</v>
      </c>
      <c r="B224" s="215" t="s">
        <v>879</v>
      </c>
      <c r="C224" s="91" t="s">
        <v>25</v>
      </c>
      <c r="D224" s="97" t="s">
        <v>31</v>
      </c>
      <c r="E224" s="137" t="s">
        <v>374</v>
      </c>
      <c r="F224" s="71" t="s">
        <v>182</v>
      </c>
      <c r="G224" s="100" t="s">
        <v>31</v>
      </c>
      <c r="H224" s="94"/>
      <c r="I224" s="71"/>
      <c r="J224" s="95"/>
      <c r="K224" s="78">
        <v>1023</v>
      </c>
      <c r="L224" s="222">
        <v>11</v>
      </c>
      <c r="M224" s="84"/>
      <c r="N224" s="84"/>
      <c r="O224" s="203"/>
      <c r="P224" s="203"/>
      <c r="Q224" s="203"/>
      <c r="R224" s="203"/>
      <c r="S224" s="71" t="s">
        <v>182</v>
      </c>
      <c r="T224" s="77" t="s">
        <v>183</v>
      </c>
      <c r="U224" s="77" t="s">
        <v>433</v>
      </c>
      <c r="V224" s="77" t="s">
        <v>465</v>
      </c>
      <c r="W224" s="2" t="s">
        <v>2</v>
      </c>
    </row>
    <row r="225" spans="1:23" ht="30" customHeight="1">
      <c r="A225" s="72">
        <v>219</v>
      </c>
      <c r="B225" s="209" t="s">
        <v>46</v>
      </c>
      <c r="C225" s="91" t="s">
        <v>25</v>
      </c>
      <c r="D225" s="92" t="s">
        <v>171</v>
      </c>
      <c r="E225" s="137" t="s">
        <v>662</v>
      </c>
      <c r="F225" s="71" t="s">
        <v>54</v>
      </c>
      <c r="G225" s="93" t="s">
        <v>172</v>
      </c>
      <c r="H225" s="94" t="s">
        <v>173</v>
      </c>
      <c r="I225" s="77" t="s">
        <v>49</v>
      </c>
      <c r="J225" s="95">
        <v>50</v>
      </c>
      <c r="K225" s="78">
        <v>651</v>
      </c>
      <c r="L225" s="222">
        <v>7</v>
      </c>
      <c r="M225" s="84"/>
      <c r="N225" s="84"/>
      <c r="O225" s="203"/>
      <c r="P225" s="203"/>
      <c r="Q225" s="203"/>
      <c r="R225" s="203"/>
      <c r="S225" s="71" t="s">
        <v>166</v>
      </c>
      <c r="T225" s="77" t="s">
        <v>183</v>
      </c>
      <c r="U225" s="77" t="s">
        <v>433</v>
      </c>
      <c r="V225" s="77" t="s">
        <v>465</v>
      </c>
      <c r="W225" s="2" t="s">
        <v>469</v>
      </c>
    </row>
    <row r="226" spans="1:23" ht="30" customHeight="1">
      <c r="A226" s="72">
        <v>220</v>
      </c>
      <c r="B226" s="209" t="s">
        <v>46</v>
      </c>
      <c r="C226" s="73" t="s">
        <v>25</v>
      </c>
      <c r="D226" s="74" t="s">
        <v>75</v>
      </c>
      <c r="E226" s="110" t="s">
        <v>663</v>
      </c>
      <c r="F226" s="77" t="s">
        <v>435</v>
      </c>
      <c r="G226" s="75" t="s">
        <v>454</v>
      </c>
      <c r="H226" s="76" t="s">
        <v>79</v>
      </c>
      <c r="I226" s="77" t="s">
        <v>49</v>
      </c>
      <c r="J226" s="78">
        <v>90</v>
      </c>
      <c r="K226" s="78">
        <v>1320</v>
      </c>
      <c r="L226" s="222">
        <v>14.194</v>
      </c>
      <c r="M226" s="84">
        <v>2298438000</v>
      </c>
      <c r="N226" s="207" t="s">
        <v>792</v>
      </c>
      <c r="O226" s="207">
        <v>2298438000</v>
      </c>
      <c r="P226" s="207">
        <v>23660250.165</v>
      </c>
      <c r="Q226" s="207" t="s">
        <v>792</v>
      </c>
      <c r="R226" s="207">
        <v>23660250.165</v>
      </c>
      <c r="S226" s="77" t="s">
        <v>421</v>
      </c>
      <c r="T226" s="77" t="s">
        <v>420</v>
      </c>
      <c r="U226" s="77" t="s">
        <v>519</v>
      </c>
      <c r="V226" s="77" t="s">
        <v>465</v>
      </c>
      <c r="W226" s="2" t="s">
        <v>469</v>
      </c>
    </row>
    <row r="227" spans="1:23" ht="30" customHeight="1">
      <c r="A227" s="72">
        <v>221</v>
      </c>
      <c r="B227" s="209" t="s">
        <v>46</v>
      </c>
      <c r="C227" s="73" t="s">
        <v>25</v>
      </c>
      <c r="D227" s="74" t="s">
        <v>174</v>
      </c>
      <c r="E227" s="110" t="s">
        <v>298</v>
      </c>
      <c r="F227" s="77" t="s">
        <v>818</v>
      </c>
      <c r="G227" s="104" t="s">
        <v>260</v>
      </c>
      <c r="H227" s="77" t="s">
        <v>175</v>
      </c>
      <c r="I227" s="77" t="s">
        <v>49</v>
      </c>
      <c r="J227" s="105">
        <v>80</v>
      </c>
      <c r="K227" s="78">
        <v>930</v>
      </c>
      <c r="L227" s="222">
        <v>10</v>
      </c>
      <c r="M227" s="84">
        <v>2080526000</v>
      </c>
      <c r="N227" s="207" t="s">
        <v>792</v>
      </c>
      <c r="O227" s="207">
        <v>2080526000</v>
      </c>
      <c r="P227" s="207">
        <v>21656849.95</v>
      </c>
      <c r="Q227" s="207" t="s">
        <v>792</v>
      </c>
      <c r="R227" s="207">
        <v>21656849.95</v>
      </c>
      <c r="S227" s="77" t="s">
        <v>166</v>
      </c>
      <c r="T227" s="77" t="s">
        <v>183</v>
      </c>
      <c r="U227" s="77" t="s">
        <v>433</v>
      </c>
      <c r="V227" s="77" t="s">
        <v>465</v>
      </c>
      <c r="W227" s="2" t="s">
        <v>469</v>
      </c>
    </row>
    <row r="228" spans="1:23" ht="30" customHeight="1">
      <c r="A228" s="72">
        <v>222</v>
      </c>
      <c r="B228" s="209" t="s">
        <v>46</v>
      </c>
      <c r="C228" s="73" t="s">
        <v>25</v>
      </c>
      <c r="D228" s="81" t="s">
        <v>291</v>
      </c>
      <c r="E228" s="110" t="s">
        <v>664</v>
      </c>
      <c r="F228" s="77" t="s">
        <v>818</v>
      </c>
      <c r="G228" s="75" t="s">
        <v>292</v>
      </c>
      <c r="H228" s="76" t="s">
        <v>293</v>
      </c>
      <c r="I228" s="77" t="s">
        <v>49</v>
      </c>
      <c r="J228" s="78">
        <v>30</v>
      </c>
      <c r="K228" s="78">
        <v>1000</v>
      </c>
      <c r="L228" s="222">
        <v>10.753</v>
      </c>
      <c r="M228" s="84"/>
      <c r="N228" s="84"/>
      <c r="O228" s="203"/>
      <c r="P228" s="203"/>
      <c r="Q228" s="203"/>
      <c r="R228" s="203"/>
      <c r="S228" s="77" t="s">
        <v>421</v>
      </c>
      <c r="T228" s="77" t="s">
        <v>420</v>
      </c>
      <c r="U228" s="77" t="s">
        <v>519</v>
      </c>
      <c r="V228" s="77" t="s">
        <v>465</v>
      </c>
      <c r="W228" s="2" t="s">
        <v>469</v>
      </c>
    </row>
    <row r="229" spans="1:23" ht="30" customHeight="1">
      <c r="A229" s="72">
        <v>223</v>
      </c>
      <c r="B229" s="209" t="s">
        <v>46</v>
      </c>
      <c r="C229" s="73" t="s">
        <v>25</v>
      </c>
      <c r="D229" s="81" t="s">
        <v>307</v>
      </c>
      <c r="E229" s="110" t="s">
        <v>308</v>
      </c>
      <c r="F229" s="77" t="s">
        <v>148</v>
      </c>
      <c r="G229" s="75" t="s">
        <v>265</v>
      </c>
      <c r="H229" s="76" t="s">
        <v>266</v>
      </c>
      <c r="I229" s="77" t="s">
        <v>49</v>
      </c>
      <c r="J229" s="78" t="s">
        <v>309</v>
      </c>
      <c r="K229" s="78">
        <v>291.082</v>
      </c>
      <c r="L229" s="222">
        <v>3.13</v>
      </c>
      <c r="M229" s="84"/>
      <c r="N229" s="84"/>
      <c r="O229" s="203"/>
      <c r="P229" s="203"/>
      <c r="Q229" s="203"/>
      <c r="R229" s="203"/>
      <c r="S229" s="77" t="s">
        <v>421</v>
      </c>
      <c r="T229" s="77" t="s">
        <v>420</v>
      </c>
      <c r="U229" s="77" t="s">
        <v>519</v>
      </c>
      <c r="V229" s="77" t="s">
        <v>465</v>
      </c>
      <c r="W229" s="2" t="s">
        <v>469</v>
      </c>
    </row>
    <row r="230" spans="1:23" ht="30" customHeight="1">
      <c r="A230" s="72">
        <v>224</v>
      </c>
      <c r="B230" s="209" t="s">
        <v>46</v>
      </c>
      <c r="C230" s="73" t="s">
        <v>25</v>
      </c>
      <c r="D230" s="69" t="s">
        <v>512</v>
      </c>
      <c r="E230" s="139" t="s">
        <v>665</v>
      </c>
      <c r="F230" s="77" t="s">
        <v>816</v>
      </c>
      <c r="G230" s="107" t="s">
        <v>976</v>
      </c>
      <c r="H230" s="107" t="s">
        <v>977</v>
      </c>
      <c r="I230" s="77" t="s">
        <v>49</v>
      </c>
      <c r="J230" s="124">
        <v>203500000</v>
      </c>
      <c r="K230" s="78">
        <v>3500</v>
      </c>
      <c r="L230" s="222">
        <v>37.634</v>
      </c>
      <c r="M230" s="207">
        <v>2786085006.242</v>
      </c>
      <c r="N230" s="207" t="s">
        <v>792</v>
      </c>
      <c r="O230" s="207">
        <v>2786085006.242</v>
      </c>
      <c r="P230" s="207">
        <v>28406795.008</v>
      </c>
      <c r="Q230" s="207" t="s">
        <v>792</v>
      </c>
      <c r="R230" s="207">
        <v>28406795.008</v>
      </c>
      <c r="S230" s="71" t="s">
        <v>421</v>
      </c>
      <c r="T230" s="77" t="s">
        <v>420</v>
      </c>
      <c r="U230" s="77" t="s">
        <v>519</v>
      </c>
      <c r="V230" s="77" t="s">
        <v>465</v>
      </c>
      <c r="W230" s="2" t="s">
        <v>469</v>
      </c>
    </row>
    <row r="231" spans="1:23" ht="30" customHeight="1">
      <c r="A231" s="72">
        <v>225</v>
      </c>
      <c r="B231" s="209" t="s">
        <v>46</v>
      </c>
      <c r="C231" s="73" t="s">
        <v>25</v>
      </c>
      <c r="D231" s="74" t="s">
        <v>727</v>
      </c>
      <c r="E231" s="73" t="s">
        <v>864</v>
      </c>
      <c r="F231" s="77" t="s">
        <v>8</v>
      </c>
      <c r="G231" s="75" t="s">
        <v>729</v>
      </c>
      <c r="H231" s="76" t="s">
        <v>730</v>
      </c>
      <c r="I231" s="77" t="s">
        <v>49</v>
      </c>
      <c r="J231" s="78">
        <v>12.4</v>
      </c>
      <c r="K231" s="78"/>
      <c r="L231" s="222"/>
      <c r="M231" s="84">
        <v>3863142.637</v>
      </c>
      <c r="N231" s="207" t="s">
        <v>792</v>
      </c>
      <c r="O231" s="207">
        <v>3863142.637</v>
      </c>
      <c r="P231" s="207">
        <v>40691.19</v>
      </c>
      <c r="Q231" s="207" t="s">
        <v>792</v>
      </c>
      <c r="R231" s="207">
        <v>40691.19</v>
      </c>
      <c r="S231" s="77" t="s">
        <v>421</v>
      </c>
      <c r="T231" s="77" t="s">
        <v>420</v>
      </c>
      <c r="U231" s="77" t="s">
        <v>519</v>
      </c>
      <c r="V231" s="77" t="s">
        <v>465</v>
      </c>
      <c r="W231" s="2" t="s">
        <v>469</v>
      </c>
    </row>
    <row r="232" spans="1:23" ht="30" customHeight="1">
      <c r="A232" s="72">
        <v>226</v>
      </c>
      <c r="B232" s="209" t="s">
        <v>46</v>
      </c>
      <c r="C232" s="73" t="s">
        <v>25</v>
      </c>
      <c r="D232" s="74" t="s">
        <v>906</v>
      </c>
      <c r="E232" s="73" t="s">
        <v>907</v>
      </c>
      <c r="F232" s="77" t="s">
        <v>908</v>
      </c>
      <c r="G232" s="75" t="s">
        <v>909</v>
      </c>
      <c r="H232" s="75" t="s">
        <v>910</v>
      </c>
      <c r="I232" s="77" t="s">
        <v>49</v>
      </c>
      <c r="J232" s="113">
        <v>279000000</v>
      </c>
      <c r="K232" s="78"/>
      <c r="L232" s="222"/>
      <c r="M232" s="84">
        <v>5573607000</v>
      </c>
      <c r="N232" s="207" t="s">
        <v>792</v>
      </c>
      <c r="O232" s="207">
        <v>5573607000</v>
      </c>
      <c r="P232" s="207">
        <v>57211375.117</v>
      </c>
      <c r="Q232" s="207" t="s">
        <v>792</v>
      </c>
      <c r="R232" s="207">
        <v>57211375.117</v>
      </c>
      <c r="S232" s="71" t="s">
        <v>166</v>
      </c>
      <c r="T232" s="77" t="s">
        <v>183</v>
      </c>
      <c r="U232" s="77" t="s">
        <v>433</v>
      </c>
      <c r="V232" s="77" t="s">
        <v>465</v>
      </c>
      <c r="W232" s="2" t="s">
        <v>469</v>
      </c>
    </row>
    <row r="233" spans="1:23" ht="51">
      <c r="A233" s="72">
        <v>227</v>
      </c>
      <c r="B233" s="74" t="s">
        <v>46</v>
      </c>
      <c r="C233" s="74" t="s">
        <v>25</v>
      </c>
      <c r="D233" s="74" t="s">
        <v>965</v>
      </c>
      <c r="E233" s="73" t="s">
        <v>968</v>
      </c>
      <c r="F233" s="77" t="s">
        <v>816</v>
      </c>
      <c r="G233" s="75" t="s">
        <v>970</v>
      </c>
      <c r="H233" s="75" t="s">
        <v>971</v>
      </c>
      <c r="I233" s="77" t="s">
        <v>49</v>
      </c>
      <c r="J233" s="205">
        <v>40</v>
      </c>
      <c r="K233" s="78"/>
      <c r="L233" s="222"/>
      <c r="M233" s="84"/>
      <c r="N233" s="207"/>
      <c r="O233" s="207"/>
      <c r="P233" s="207"/>
      <c r="Q233" s="207"/>
      <c r="R233" s="207"/>
      <c r="S233" s="71" t="s">
        <v>166</v>
      </c>
      <c r="T233" s="77" t="s">
        <v>183</v>
      </c>
      <c r="U233" s="77" t="s">
        <v>433</v>
      </c>
      <c r="V233" s="77"/>
      <c r="W233" s="2"/>
    </row>
    <row r="234" spans="1:23" ht="51">
      <c r="A234" s="72">
        <v>228</v>
      </c>
      <c r="B234" s="74" t="s">
        <v>46</v>
      </c>
      <c r="C234" s="74" t="s">
        <v>25</v>
      </c>
      <c r="D234" s="74" t="s">
        <v>965</v>
      </c>
      <c r="E234" s="73" t="s">
        <v>969</v>
      </c>
      <c r="F234" s="77" t="s">
        <v>818</v>
      </c>
      <c r="G234" s="75" t="s">
        <v>970</v>
      </c>
      <c r="H234" s="75" t="s">
        <v>971</v>
      </c>
      <c r="I234" s="77" t="s">
        <v>49</v>
      </c>
      <c r="J234" s="205">
        <v>90</v>
      </c>
      <c r="K234" s="78"/>
      <c r="L234" s="222"/>
      <c r="M234" s="84"/>
      <c r="N234" s="207"/>
      <c r="O234" s="207"/>
      <c r="P234" s="207"/>
      <c r="Q234" s="207"/>
      <c r="R234" s="207"/>
      <c r="S234" s="71" t="s">
        <v>166</v>
      </c>
      <c r="T234" s="77" t="s">
        <v>183</v>
      </c>
      <c r="U234" s="77" t="s">
        <v>433</v>
      </c>
      <c r="V234" s="77"/>
      <c r="W234" s="2"/>
    </row>
    <row r="235" spans="1:23" ht="51">
      <c r="A235" s="72">
        <v>229</v>
      </c>
      <c r="B235" s="74" t="s">
        <v>46</v>
      </c>
      <c r="C235" s="74" t="s">
        <v>25</v>
      </c>
      <c r="D235" s="208" t="s">
        <v>930</v>
      </c>
      <c r="E235" s="73" t="s">
        <v>973</v>
      </c>
      <c r="F235" s="3" t="s">
        <v>274</v>
      </c>
      <c r="G235" s="75" t="s">
        <v>970</v>
      </c>
      <c r="H235" s="75" t="s">
        <v>971</v>
      </c>
      <c r="I235" s="77" t="s">
        <v>49</v>
      </c>
      <c r="J235" s="113" t="s">
        <v>972</v>
      </c>
      <c r="K235" s="78"/>
      <c r="L235" s="222"/>
      <c r="M235" s="84">
        <v>1956677100</v>
      </c>
      <c r="N235" s="207" t="s">
        <v>792</v>
      </c>
      <c r="O235" s="207">
        <v>1956677100</v>
      </c>
      <c r="P235" s="207">
        <v>19952800.084</v>
      </c>
      <c r="Q235" s="207" t="s">
        <v>792</v>
      </c>
      <c r="R235" s="207">
        <v>19952800.084</v>
      </c>
      <c r="S235" s="71" t="s">
        <v>166</v>
      </c>
      <c r="T235" s="77" t="s">
        <v>183</v>
      </c>
      <c r="U235" s="77" t="s">
        <v>433</v>
      </c>
      <c r="V235" s="77"/>
      <c r="W235" s="2"/>
    </row>
    <row r="236" spans="1:23" ht="30" customHeight="1">
      <c r="A236" s="72">
        <v>230</v>
      </c>
      <c r="B236" s="74" t="s">
        <v>46</v>
      </c>
      <c r="C236" s="74" t="s">
        <v>25</v>
      </c>
      <c r="D236" s="74" t="s">
        <v>966</v>
      </c>
      <c r="E236" s="73" t="s">
        <v>967</v>
      </c>
      <c r="F236" s="77" t="s">
        <v>818</v>
      </c>
      <c r="G236" s="75" t="s">
        <v>974</v>
      </c>
      <c r="H236" s="75" t="s">
        <v>975</v>
      </c>
      <c r="I236" s="77" t="s">
        <v>49</v>
      </c>
      <c r="J236" s="205">
        <v>350</v>
      </c>
      <c r="K236" s="78"/>
      <c r="L236" s="222"/>
      <c r="M236" s="84">
        <v>3711577500</v>
      </c>
      <c r="N236" s="84" t="s">
        <v>792</v>
      </c>
      <c r="O236" s="84">
        <v>3711577500</v>
      </c>
      <c r="P236" s="84">
        <v>38258750.017</v>
      </c>
      <c r="Q236" s="84" t="s">
        <v>792</v>
      </c>
      <c r="R236" s="84">
        <v>38258750.017</v>
      </c>
      <c r="S236" s="77" t="s">
        <v>421</v>
      </c>
      <c r="T236" s="77" t="s">
        <v>420</v>
      </c>
      <c r="U236" s="77" t="s">
        <v>433</v>
      </c>
      <c r="V236" s="77"/>
      <c r="W236" s="2"/>
    </row>
    <row r="237" spans="1:23" ht="30" customHeight="1">
      <c r="A237" s="72">
        <v>231</v>
      </c>
      <c r="B237" s="226" t="s">
        <v>430</v>
      </c>
      <c r="C237" s="73" t="s">
        <v>25</v>
      </c>
      <c r="D237" s="125" t="s">
        <v>498</v>
      </c>
      <c r="E237" s="137" t="s">
        <v>162</v>
      </c>
      <c r="F237" s="77" t="s">
        <v>524</v>
      </c>
      <c r="G237" s="104" t="s">
        <v>269</v>
      </c>
      <c r="H237" s="77"/>
      <c r="I237" s="77" t="s">
        <v>27</v>
      </c>
      <c r="J237" s="126">
        <v>60420.89</v>
      </c>
      <c r="K237" s="78">
        <v>186</v>
      </c>
      <c r="L237" s="222">
        <v>2</v>
      </c>
      <c r="M237" s="84"/>
      <c r="N237" s="84"/>
      <c r="O237" s="203"/>
      <c r="P237" s="203"/>
      <c r="Q237" s="203"/>
      <c r="R237" s="203"/>
      <c r="S237" s="77" t="s">
        <v>163</v>
      </c>
      <c r="T237" s="77" t="s">
        <v>183</v>
      </c>
      <c r="U237" s="77" t="s">
        <v>433</v>
      </c>
      <c r="V237" s="77" t="s">
        <v>464</v>
      </c>
      <c r="W237" s="2" t="s">
        <v>872</v>
      </c>
    </row>
    <row r="238" spans="1:23" ht="30" customHeight="1">
      <c r="A238" s="72">
        <v>232</v>
      </c>
      <c r="B238" s="226" t="s">
        <v>430</v>
      </c>
      <c r="C238" s="73" t="s">
        <v>25</v>
      </c>
      <c r="D238" s="125" t="s">
        <v>499</v>
      </c>
      <c r="E238" s="137" t="s">
        <v>162</v>
      </c>
      <c r="F238" s="77" t="s">
        <v>524</v>
      </c>
      <c r="G238" s="104" t="s">
        <v>507</v>
      </c>
      <c r="H238" s="77"/>
      <c r="I238" s="77" t="s">
        <v>27</v>
      </c>
      <c r="J238" s="126">
        <v>147440.31</v>
      </c>
      <c r="K238" s="78"/>
      <c r="L238" s="222"/>
      <c r="M238" s="84"/>
      <c r="N238" s="84"/>
      <c r="O238" s="203"/>
      <c r="P238" s="203"/>
      <c r="Q238" s="203"/>
      <c r="R238" s="203"/>
      <c r="S238" s="77" t="s">
        <v>163</v>
      </c>
      <c r="T238" s="77" t="s">
        <v>183</v>
      </c>
      <c r="U238" s="77" t="s">
        <v>433</v>
      </c>
      <c r="V238" s="77" t="s">
        <v>464</v>
      </c>
      <c r="W238" s="2" t="s">
        <v>872</v>
      </c>
    </row>
    <row r="239" spans="1:23" ht="30" customHeight="1">
      <c r="A239" s="72">
        <v>233</v>
      </c>
      <c r="B239" s="226" t="s">
        <v>430</v>
      </c>
      <c r="C239" s="73" t="s">
        <v>25</v>
      </c>
      <c r="D239" s="125" t="s">
        <v>500</v>
      </c>
      <c r="E239" s="137" t="s">
        <v>162</v>
      </c>
      <c r="F239" s="77" t="s">
        <v>524</v>
      </c>
      <c r="G239" s="104" t="s">
        <v>504</v>
      </c>
      <c r="H239" s="77"/>
      <c r="I239" s="77" t="s">
        <v>27</v>
      </c>
      <c r="J239" s="126">
        <v>729842.34</v>
      </c>
      <c r="K239" s="78"/>
      <c r="L239" s="222"/>
      <c r="M239" s="84"/>
      <c r="N239" s="84"/>
      <c r="O239" s="203"/>
      <c r="P239" s="203"/>
      <c r="Q239" s="203"/>
      <c r="R239" s="203"/>
      <c r="S239" s="77" t="s">
        <v>163</v>
      </c>
      <c r="T239" s="77" t="s">
        <v>183</v>
      </c>
      <c r="U239" s="77" t="s">
        <v>433</v>
      </c>
      <c r="V239" s="77" t="s">
        <v>464</v>
      </c>
      <c r="W239" s="2" t="s">
        <v>872</v>
      </c>
    </row>
    <row r="240" spans="1:23" ht="30" customHeight="1">
      <c r="A240" s="72">
        <v>234</v>
      </c>
      <c r="B240" s="226" t="s">
        <v>430</v>
      </c>
      <c r="C240" s="73" t="s">
        <v>25</v>
      </c>
      <c r="D240" s="125" t="s">
        <v>501</v>
      </c>
      <c r="E240" s="137" t="s">
        <v>162</v>
      </c>
      <c r="F240" s="77" t="s">
        <v>524</v>
      </c>
      <c r="G240" s="104" t="s">
        <v>505</v>
      </c>
      <c r="H240" s="77"/>
      <c r="I240" s="77" t="s">
        <v>27</v>
      </c>
      <c r="J240" s="126">
        <v>83383.69</v>
      </c>
      <c r="K240" s="78"/>
      <c r="L240" s="222"/>
      <c r="M240" s="84"/>
      <c r="N240" s="84"/>
      <c r="O240" s="203"/>
      <c r="P240" s="203"/>
      <c r="Q240" s="203"/>
      <c r="R240" s="203"/>
      <c r="S240" s="77" t="s">
        <v>163</v>
      </c>
      <c r="T240" s="77" t="s">
        <v>183</v>
      </c>
      <c r="U240" s="77" t="s">
        <v>433</v>
      </c>
      <c r="V240" s="77" t="s">
        <v>464</v>
      </c>
      <c r="W240" s="2" t="s">
        <v>872</v>
      </c>
    </row>
    <row r="241" spans="1:23" ht="30" customHeight="1">
      <c r="A241" s="72">
        <v>235</v>
      </c>
      <c r="B241" s="226" t="s">
        <v>430</v>
      </c>
      <c r="C241" s="73" t="s">
        <v>25</v>
      </c>
      <c r="D241" s="125" t="s">
        <v>502</v>
      </c>
      <c r="E241" s="137" t="s">
        <v>162</v>
      </c>
      <c r="F241" s="77" t="s">
        <v>524</v>
      </c>
      <c r="G241" s="73" t="s">
        <v>52</v>
      </c>
      <c r="H241" s="77"/>
      <c r="I241" s="77" t="s">
        <v>27</v>
      </c>
      <c r="J241" s="105">
        <v>2.35</v>
      </c>
      <c r="K241" s="78"/>
      <c r="L241" s="222"/>
      <c r="M241" s="84"/>
      <c r="N241" s="84"/>
      <c r="O241" s="203"/>
      <c r="P241" s="203"/>
      <c r="Q241" s="203"/>
      <c r="R241" s="203"/>
      <c r="S241" s="77" t="s">
        <v>163</v>
      </c>
      <c r="T241" s="77" t="s">
        <v>183</v>
      </c>
      <c r="U241" s="77" t="s">
        <v>433</v>
      </c>
      <c r="V241" s="77" t="s">
        <v>464</v>
      </c>
      <c r="W241" s="2" t="s">
        <v>872</v>
      </c>
    </row>
    <row r="242" spans="1:23" ht="30" customHeight="1">
      <c r="A242" s="72">
        <v>236</v>
      </c>
      <c r="B242" s="226" t="s">
        <v>430</v>
      </c>
      <c r="C242" s="73" t="s">
        <v>25</v>
      </c>
      <c r="D242" s="125" t="s">
        <v>503</v>
      </c>
      <c r="E242" s="137" t="s">
        <v>162</v>
      </c>
      <c r="F242" s="77" t="s">
        <v>524</v>
      </c>
      <c r="G242" s="73" t="s">
        <v>506</v>
      </c>
      <c r="H242" s="77"/>
      <c r="I242" s="77" t="s">
        <v>27</v>
      </c>
      <c r="J242" s="105">
        <v>0.89</v>
      </c>
      <c r="K242" s="78"/>
      <c r="L242" s="222"/>
      <c r="M242" s="84"/>
      <c r="N242" s="84"/>
      <c r="O242" s="203"/>
      <c r="P242" s="203"/>
      <c r="Q242" s="203"/>
      <c r="R242" s="203"/>
      <c r="S242" s="77" t="s">
        <v>163</v>
      </c>
      <c r="T242" s="77" t="s">
        <v>183</v>
      </c>
      <c r="U242" s="77" t="s">
        <v>433</v>
      </c>
      <c r="V242" s="77" t="s">
        <v>464</v>
      </c>
      <c r="W242" s="2" t="s">
        <v>872</v>
      </c>
    </row>
    <row r="243" spans="1:23" ht="30" customHeight="1">
      <c r="A243" s="72">
        <v>237</v>
      </c>
      <c r="B243" s="226" t="s">
        <v>430</v>
      </c>
      <c r="C243" s="73" t="s">
        <v>25</v>
      </c>
      <c r="D243" s="125" t="s">
        <v>508</v>
      </c>
      <c r="E243" s="137" t="s">
        <v>162</v>
      </c>
      <c r="F243" s="77" t="s">
        <v>524</v>
      </c>
      <c r="G243" s="107" t="s">
        <v>510</v>
      </c>
      <c r="H243" s="77"/>
      <c r="I243" s="77" t="s">
        <v>27</v>
      </c>
      <c r="J243" s="124">
        <v>258017.84</v>
      </c>
      <c r="K243" s="78"/>
      <c r="L243" s="222"/>
      <c r="M243" s="84"/>
      <c r="N243" s="84"/>
      <c r="O243" s="203"/>
      <c r="P243" s="203"/>
      <c r="Q243" s="203"/>
      <c r="R243" s="203"/>
      <c r="S243" s="77" t="s">
        <v>163</v>
      </c>
      <c r="T243" s="77" t="s">
        <v>183</v>
      </c>
      <c r="U243" s="77" t="s">
        <v>433</v>
      </c>
      <c r="V243" s="77" t="s">
        <v>464</v>
      </c>
      <c r="W243" s="2" t="s">
        <v>872</v>
      </c>
    </row>
    <row r="244" spans="1:23" ht="30" customHeight="1">
      <c r="A244" s="72">
        <v>238</v>
      </c>
      <c r="B244" s="226" t="s">
        <v>430</v>
      </c>
      <c r="C244" s="73" t="s">
        <v>25</v>
      </c>
      <c r="D244" s="125" t="s">
        <v>509</v>
      </c>
      <c r="E244" s="137" t="s">
        <v>162</v>
      </c>
      <c r="F244" s="77" t="s">
        <v>524</v>
      </c>
      <c r="G244" s="107" t="s">
        <v>511</v>
      </c>
      <c r="H244" s="77"/>
      <c r="I244" s="77" t="s">
        <v>27</v>
      </c>
      <c r="J244" s="124">
        <v>253552.21</v>
      </c>
      <c r="K244" s="78"/>
      <c r="L244" s="222"/>
      <c r="M244" s="84"/>
      <c r="N244" s="84"/>
      <c r="O244" s="203"/>
      <c r="P244" s="203"/>
      <c r="Q244" s="203"/>
      <c r="R244" s="203"/>
      <c r="S244" s="77" t="s">
        <v>163</v>
      </c>
      <c r="T244" s="77" t="s">
        <v>183</v>
      </c>
      <c r="U244" s="77" t="s">
        <v>433</v>
      </c>
      <c r="V244" s="77" t="s">
        <v>464</v>
      </c>
      <c r="W244" s="2" t="s">
        <v>872</v>
      </c>
    </row>
    <row r="245" spans="1:23" ht="30" customHeight="1">
      <c r="A245" s="72">
        <v>239</v>
      </c>
      <c r="B245" s="226" t="s">
        <v>430</v>
      </c>
      <c r="C245" s="73" t="s">
        <v>25</v>
      </c>
      <c r="D245" s="125" t="s">
        <v>515</v>
      </c>
      <c r="E245" s="137" t="s">
        <v>162</v>
      </c>
      <c r="F245" s="77" t="s">
        <v>524</v>
      </c>
      <c r="G245" s="101" t="s">
        <v>815</v>
      </c>
      <c r="H245" s="101" t="s">
        <v>815</v>
      </c>
      <c r="I245" s="77" t="s">
        <v>27</v>
      </c>
      <c r="J245" s="80">
        <v>367370.44</v>
      </c>
      <c r="K245" s="78"/>
      <c r="L245" s="222"/>
      <c r="M245" s="84"/>
      <c r="N245" s="84"/>
      <c r="O245" s="203"/>
      <c r="P245" s="203"/>
      <c r="Q245" s="203"/>
      <c r="R245" s="203"/>
      <c r="S245" s="77" t="s">
        <v>163</v>
      </c>
      <c r="T245" s="77" t="s">
        <v>183</v>
      </c>
      <c r="U245" s="77" t="s">
        <v>433</v>
      </c>
      <c r="V245" s="77" t="s">
        <v>464</v>
      </c>
      <c r="W245" s="2" t="s">
        <v>872</v>
      </c>
    </row>
    <row r="246" spans="1:23" ht="30" customHeight="1">
      <c r="A246" s="72">
        <v>240</v>
      </c>
      <c r="B246" s="226" t="s">
        <v>430</v>
      </c>
      <c r="C246" s="73" t="s">
        <v>25</v>
      </c>
      <c r="D246" s="125" t="s">
        <v>518</v>
      </c>
      <c r="E246" s="137" t="s">
        <v>162</v>
      </c>
      <c r="F246" s="77" t="s">
        <v>524</v>
      </c>
      <c r="G246" s="101" t="s">
        <v>814</v>
      </c>
      <c r="H246" s="101" t="s">
        <v>814</v>
      </c>
      <c r="I246" s="77" t="s">
        <v>27</v>
      </c>
      <c r="J246" s="80">
        <v>127498.19</v>
      </c>
      <c r="K246" s="78"/>
      <c r="L246" s="222"/>
      <c r="M246" s="84"/>
      <c r="N246" s="84"/>
      <c r="O246" s="203"/>
      <c r="P246" s="203"/>
      <c r="Q246" s="203"/>
      <c r="R246" s="203"/>
      <c r="S246" s="77" t="s">
        <v>163</v>
      </c>
      <c r="T246" s="77" t="s">
        <v>183</v>
      </c>
      <c r="U246" s="77" t="s">
        <v>433</v>
      </c>
      <c r="V246" s="77" t="s">
        <v>464</v>
      </c>
      <c r="W246" s="2" t="s">
        <v>872</v>
      </c>
    </row>
    <row r="247" spans="1:23" ht="30" customHeight="1">
      <c r="A247" s="72">
        <v>241</v>
      </c>
      <c r="B247" s="226" t="s">
        <v>430</v>
      </c>
      <c r="C247" s="73" t="s">
        <v>25</v>
      </c>
      <c r="D247" s="125" t="s">
        <v>550</v>
      </c>
      <c r="E247" s="137" t="s">
        <v>162</v>
      </c>
      <c r="F247" s="77" t="s">
        <v>524</v>
      </c>
      <c r="G247" s="101" t="s">
        <v>136</v>
      </c>
      <c r="H247" s="101"/>
      <c r="I247" s="77" t="s">
        <v>27</v>
      </c>
      <c r="J247" s="80">
        <v>1.18</v>
      </c>
      <c r="K247" s="78"/>
      <c r="L247" s="222"/>
      <c r="M247" s="84"/>
      <c r="N247" s="84"/>
      <c r="O247" s="203"/>
      <c r="P247" s="203"/>
      <c r="Q247" s="203"/>
      <c r="R247" s="203"/>
      <c r="S247" s="77" t="s">
        <v>163</v>
      </c>
      <c r="T247" s="77" t="s">
        <v>183</v>
      </c>
      <c r="U247" s="77" t="s">
        <v>433</v>
      </c>
      <c r="V247" s="77" t="s">
        <v>464</v>
      </c>
      <c r="W247" s="2" t="s">
        <v>872</v>
      </c>
    </row>
    <row r="248" spans="1:23" ht="30" customHeight="1">
      <c r="A248" s="72">
        <v>242</v>
      </c>
      <c r="B248" s="226" t="s">
        <v>430</v>
      </c>
      <c r="C248" s="226" t="s">
        <v>25</v>
      </c>
      <c r="D248" s="136" t="s">
        <v>726</v>
      </c>
      <c r="E248" s="137" t="s">
        <v>162</v>
      </c>
      <c r="F248" s="77" t="s">
        <v>524</v>
      </c>
      <c r="G248" s="101" t="s">
        <v>813</v>
      </c>
      <c r="H248" s="101" t="s">
        <v>813</v>
      </c>
      <c r="I248" s="77" t="s">
        <v>27</v>
      </c>
      <c r="J248" s="80">
        <v>595392.15</v>
      </c>
      <c r="K248" s="78"/>
      <c r="L248" s="222"/>
      <c r="M248" s="84">
        <v>56353868.915</v>
      </c>
      <c r="N248" s="207" t="s">
        <v>792</v>
      </c>
      <c r="O248" s="207">
        <v>56353868.915</v>
      </c>
      <c r="P248" s="207">
        <v>595392.15</v>
      </c>
      <c r="Q248" s="207" t="s">
        <v>792</v>
      </c>
      <c r="R248" s="207">
        <v>595392.15</v>
      </c>
      <c r="S248" s="77" t="s">
        <v>163</v>
      </c>
      <c r="T248" s="77" t="s">
        <v>183</v>
      </c>
      <c r="U248" s="77" t="s">
        <v>433</v>
      </c>
      <c r="V248" s="77" t="s">
        <v>464</v>
      </c>
      <c r="W248" s="2" t="s">
        <v>872</v>
      </c>
    </row>
    <row r="249" spans="1:23" ht="30" customHeight="1">
      <c r="A249" s="72">
        <v>243</v>
      </c>
      <c r="B249" s="226" t="s">
        <v>430</v>
      </c>
      <c r="C249" s="226" t="s">
        <v>25</v>
      </c>
      <c r="D249" s="227" t="s">
        <v>758</v>
      </c>
      <c r="E249" s="137" t="s">
        <v>162</v>
      </c>
      <c r="F249" s="77" t="s">
        <v>524</v>
      </c>
      <c r="G249" s="101" t="s">
        <v>812</v>
      </c>
      <c r="H249" s="101" t="s">
        <v>812</v>
      </c>
      <c r="I249" s="77" t="s">
        <v>27</v>
      </c>
      <c r="J249" s="80">
        <v>237547.94</v>
      </c>
      <c r="K249" s="78"/>
      <c r="L249" s="222"/>
      <c r="M249" s="84">
        <v>22477977.447</v>
      </c>
      <c r="N249" s="207" t="s">
        <v>792</v>
      </c>
      <c r="O249" s="207">
        <v>22477977.447</v>
      </c>
      <c r="P249" s="207">
        <v>237547.94</v>
      </c>
      <c r="Q249" s="207" t="s">
        <v>792</v>
      </c>
      <c r="R249" s="207">
        <v>237547.94</v>
      </c>
      <c r="S249" s="77" t="s">
        <v>163</v>
      </c>
      <c r="T249" s="77" t="s">
        <v>183</v>
      </c>
      <c r="U249" s="77" t="s">
        <v>433</v>
      </c>
      <c r="V249" s="77" t="s">
        <v>464</v>
      </c>
      <c r="W249" s="2" t="s">
        <v>872</v>
      </c>
    </row>
    <row r="250" spans="1:23" ht="30" customHeight="1">
      <c r="A250" s="72">
        <v>244</v>
      </c>
      <c r="B250" s="226" t="s">
        <v>430</v>
      </c>
      <c r="C250" s="226" t="s">
        <v>25</v>
      </c>
      <c r="D250" s="227" t="s">
        <v>766</v>
      </c>
      <c r="E250" s="137" t="s">
        <v>162</v>
      </c>
      <c r="F250" s="77" t="s">
        <v>524</v>
      </c>
      <c r="G250" s="101" t="s">
        <v>811</v>
      </c>
      <c r="H250" s="101" t="s">
        <v>811</v>
      </c>
      <c r="I250" s="77" t="s">
        <v>27</v>
      </c>
      <c r="J250" s="80">
        <v>441649.67</v>
      </c>
      <c r="K250" s="78"/>
      <c r="L250" s="222"/>
      <c r="M250" s="84">
        <v>41857330.51</v>
      </c>
      <c r="N250" s="207" t="s">
        <v>792</v>
      </c>
      <c r="O250" s="207">
        <v>41857330.51</v>
      </c>
      <c r="P250" s="207">
        <v>441649.67</v>
      </c>
      <c r="Q250" s="207" t="s">
        <v>792</v>
      </c>
      <c r="R250" s="207">
        <v>441649.67</v>
      </c>
      <c r="S250" s="77" t="s">
        <v>163</v>
      </c>
      <c r="T250" s="77" t="s">
        <v>183</v>
      </c>
      <c r="U250" s="77" t="s">
        <v>433</v>
      </c>
      <c r="V250" s="77" t="s">
        <v>464</v>
      </c>
      <c r="W250" s="2" t="s">
        <v>872</v>
      </c>
    </row>
    <row r="251" spans="1:23" ht="30" customHeight="1">
      <c r="A251" s="72">
        <v>245</v>
      </c>
      <c r="B251" s="226" t="s">
        <v>430</v>
      </c>
      <c r="C251" s="226" t="s">
        <v>25</v>
      </c>
      <c r="D251" s="227" t="s">
        <v>776</v>
      </c>
      <c r="E251" s="137" t="s">
        <v>162</v>
      </c>
      <c r="F251" s="77" t="s">
        <v>524</v>
      </c>
      <c r="G251" s="101" t="s">
        <v>777</v>
      </c>
      <c r="H251" s="101" t="s">
        <v>777</v>
      </c>
      <c r="I251" s="77" t="s">
        <v>27</v>
      </c>
      <c r="J251" s="239">
        <v>0.02</v>
      </c>
      <c r="K251" s="78"/>
      <c r="L251" s="222"/>
      <c r="M251" s="84">
        <v>2000000</v>
      </c>
      <c r="N251" s="207" t="s">
        <v>792</v>
      </c>
      <c r="O251" s="207">
        <v>2000000</v>
      </c>
      <c r="P251" s="207">
        <v>20859.4</v>
      </c>
      <c r="Q251" s="207" t="s">
        <v>792</v>
      </c>
      <c r="R251" s="207">
        <v>20859.4</v>
      </c>
      <c r="S251" s="77" t="s">
        <v>163</v>
      </c>
      <c r="T251" s="77" t="s">
        <v>183</v>
      </c>
      <c r="U251" s="77" t="s">
        <v>433</v>
      </c>
      <c r="V251" s="77" t="s">
        <v>464</v>
      </c>
      <c r="W251" s="2" t="s">
        <v>872</v>
      </c>
    </row>
    <row r="252" spans="1:23" ht="30" customHeight="1">
      <c r="A252" s="72">
        <v>246</v>
      </c>
      <c r="B252" s="226" t="s">
        <v>430</v>
      </c>
      <c r="C252" s="226" t="s">
        <v>25</v>
      </c>
      <c r="D252" s="227" t="s">
        <v>809</v>
      </c>
      <c r="E252" s="137" t="s">
        <v>162</v>
      </c>
      <c r="F252" s="77" t="s">
        <v>524</v>
      </c>
      <c r="G252" s="101" t="s">
        <v>810</v>
      </c>
      <c r="H252" s="101" t="s">
        <v>810</v>
      </c>
      <c r="I252" s="77" t="s">
        <v>27</v>
      </c>
      <c r="J252" s="239">
        <v>0.59</v>
      </c>
      <c r="K252" s="78"/>
      <c r="L252" s="222"/>
      <c r="M252" s="84">
        <v>56842196.951</v>
      </c>
      <c r="N252" s="207" t="s">
        <v>792</v>
      </c>
      <c r="O252" s="207">
        <v>56842196.951</v>
      </c>
      <c r="P252" s="207">
        <v>588946.55</v>
      </c>
      <c r="Q252" s="207" t="s">
        <v>792</v>
      </c>
      <c r="R252" s="207">
        <v>588946.55</v>
      </c>
      <c r="S252" s="77" t="s">
        <v>163</v>
      </c>
      <c r="T252" s="77" t="s">
        <v>183</v>
      </c>
      <c r="U252" s="77" t="s">
        <v>433</v>
      </c>
      <c r="V252" s="77" t="s">
        <v>464</v>
      </c>
      <c r="W252" s="2" t="s">
        <v>872</v>
      </c>
    </row>
    <row r="253" spans="1:23" ht="30" customHeight="1">
      <c r="A253" s="72">
        <v>247</v>
      </c>
      <c r="B253" s="226" t="s">
        <v>430</v>
      </c>
      <c r="C253" s="226" t="s">
        <v>25</v>
      </c>
      <c r="D253" s="227" t="s">
        <v>831</v>
      </c>
      <c r="E253" s="137" t="s">
        <v>162</v>
      </c>
      <c r="F253" s="77" t="s">
        <v>524</v>
      </c>
      <c r="G253" s="236" t="s">
        <v>791</v>
      </c>
      <c r="H253" s="236" t="s">
        <v>791</v>
      </c>
      <c r="I253" s="77" t="s">
        <v>27</v>
      </c>
      <c r="J253" s="80">
        <v>426430.92</v>
      </c>
      <c r="K253" s="78"/>
      <c r="L253" s="222"/>
      <c r="M253" s="84">
        <v>41451204.078</v>
      </c>
      <c r="N253" s="207" t="s">
        <v>792</v>
      </c>
      <c r="O253" s="207">
        <v>41451204.078</v>
      </c>
      <c r="P253" s="207">
        <v>426430.92</v>
      </c>
      <c r="Q253" s="207" t="s">
        <v>792</v>
      </c>
      <c r="R253" s="207">
        <v>426430.92</v>
      </c>
      <c r="S253" s="77" t="s">
        <v>163</v>
      </c>
      <c r="T253" s="77" t="s">
        <v>183</v>
      </c>
      <c r="U253" s="77" t="s">
        <v>433</v>
      </c>
      <c r="V253" s="77" t="s">
        <v>464</v>
      </c>
      <c r="W253" s="2" t="s">
        <v>872</v>
      </c>
    </row>
    <row r="254" spans="1:23" ht="30" customHeight="1">
      <c r="A254" s="72">
        <v>248</v>
      </c>
      <c r="B254" s="226" t="s">
        <v>430</v>
      </c>
      <c r="C254" s="226" t="s">
        <v>25</v>
      </c>
      <c r="D254" s="227" t="s">
        <v>903</v>
      </c>
      <c r="E254" s="137" t="s">
        <v>162</v>
      </c>
      <c r="F254" s="77" t="s">
        <v>524</v>
      </c>
      <c r="G254" s="236" t="s">
        <v>883</v>
      </c>
      <c r="H254" s="236" t="s">
        <v>883</v>
      </c>
      <c r="I254" s="77" t="s">
        <v>27</v>
      </c>
      <c r="J254" s="80">
        <v>1170392.32</v>
      </c>
      <c r="K254" s="78"/>
      <c r="L254" s="222"/>
      <c r="M254" s="84">
        <v>114359000.114</v>
      </c>
      <c r="N254" s="84" t="s">
        <v>792</v>
      </c>
      <c r="O254" s="84">
        <v>114359000.114</v>
      </c>
      <c r="P254" s="84">
        <v>1170392.32</v>
      </c>
      <c r="Q254" s="84" t="s">
        <v>792</v>
      </c>
      <c r="R254" s="84">
        <v>1170392.32</v>
      </c>
      <c r="S254" s="77" t="s">
        <v>163</v>
      </c>
      <c r="T254" s="77" t="s">
        <v>183</v>
      </c>
      <c r="U254" s="77" t="s">
        <v>433</v>
      </c>
      <c r="V254" s="77" t="s">
        <v>464</v>
      </c>
      <c r="W254" s="2" t="s">
        <v>872</v>
      </c>
    </row>
    <row r="255" spans="1:23" ht="30" customHeight="1">
      <c r="A255" s="72">
        <v>249</v>
      </c>
      <c r="B255" s="226" t="s">
        <v>430</v>
      </c>
      <c r="C255" s="226" t="s">
        <v>25</v>
      </c>
      <c r="D255" s="227" t="s">
        <v>904</v>
      </c>
      <c r="E255" s="137" t="s">
        <v>162</v>
      </c>
      <c r="F255" s="77" t="s">
        <v>524</v>
      </c>
      <c r="G255" s="236" t="s">
        <v>905</v>
      </c>
      <c r="H255" s="236" t="s">
        <v>905</v>
      </c>
      <c r="I255" s="77" t="s">
        <v>27</v>
      </c>
      <c r="J255" s="80">
        <v>0.04</v>
      </c>
      <c r="K255" s="78"/>
      <c r="L255" s="222"/>
      <c r="M255" s="84">
        <v>4000000</v>
      </c>
      <c r="N255" s="84" t="s">
        <v>792</v>
      </c>
      <c r="O255" s="84">
        <v>4000000</v>
      </c>
      <c r="P255" s="84">
        <v>40747.72</v>
      </c>
      <c r="Q255" s="84" t="s">
        <v>792</v>
      </c>
      <c r="R255" s="84">
        <v>40747.72</v>
      </c>
      <c r="S255" s="77" t="s">
        <v>163</v>
      </c>
      <c r="T255" s="77" t="s">
        <v>183</v>
      </c>
      <c r="U255" s="77" t="s">
        <v>433</v>
      </c>
      <c r="V255" s="77"/>
      <c r="W255" s="2"/>
    </row>
    <row r="256" spans="1:23" ht="30" customHeight="1">
      <c r="A256" s="72">
        <v>250</v>
      </c>
      <c r="B256" s="226" t="s">
        <v>430</v>
      </c>
      <c r="C256" s="226" t="s">
        <v>25</v>
      </c>
      <c r="D256" s="227" t="s">
        <v>963</v>
      </c>
      <c r="E256" s="137" t="s">
        <v>162</v>
      </c>
      <c r="F256" s="77" t="s">
        <v>524</v>
      </c>
      <c r="G256" s="236" t="s">
        <v>964</v>
      </c>
      <c r="H256" s="236" t="s">
        <v>964</v>
      </c>
      <c r="I256" s="77" t="s">
        <v>27</v>
      </c>
      <c r="J256" s="240">
        <v>0.52</v>
      </c>
      <c r="K256" s="78"/>
      <c r="L256" s="222"/>
      <c r="M256" s="84">
        <v>51007321</v>
      </c>
      <c r="N256" s="84" t="s">
        <v>792</v>
      </c>
      <c r="O256" s="84">
        <v>51007321</v>
      </c>
      <c r="P256" s="84">
        <v>518287.94</v>
      </c>
      <c r="Q256" s="84" t="s">
        <v>792</v>
      </c>
      <c r="R256" s="84">
        <v>518287.94</v>
      </c>
      <c r="S256" s="77" t="s">
        <v>163</v>
      </c>
      <c r="T256" s="77" t="s">
        <v>183</v>
      </c>
      <c r="U256" s="77" t="s">
        <v>433</v>
      </c>
      <c r="V256" s="77"/>
      <c r="W256" s="2"/>
    </row>
    <row r="257" spans="1:23" s="285" customFormat="1" ht="30" customHeight="1">
      <c r="A257" s="72">
        <v>251</v>
      </c>
      <c r="B257" s="311" t="s">
        <v>430</v>
      </c>
      <c r="C257" s="311" t="s">
        <v>25</v>
      </c>
      <c r="D257" s="312" t="s">
        <v>1039</v>
      </c>
      <c r="E257" s="307" t="s">
        <v>162</v>
      </c>
      <c r="F257" s="304" t="s">
        <v>524</v>
      </c>
      <c r="G257" s="236" t="s">
        <v>1040</v>
      </c>
      <c r="H257" s="236" t="s">
        <v>1040</v>
      </c>
      <c r="I257" s="77" t="s">
        <v>27</v>
      </c>
      <c r="J257" s="313">
        <v>168962.7</v>
      </c>
      <c r="K257" s="301"/>
      <c r="L257" s="302"/>
      <c r="M257" s="303">
        <v>16645359</v>
      </c>
      <c r="N257" s="303" t="s">
        <v>792</v>
      </c>
      <c r="O257" s="303">
        <v>16645359</v>
      </c>
      <c r="P257" s="303">
        <v>168962.7</v>
      </c>
      <c r="Q257" s="303" t="s">
        <v>792</v>
      </c>
      <c r="R257" s="303">
        <v>168962.7</v>
      </c>
      <c r="S257" s="77" t="s">
        <v>163</v>
      </c>
      <c r="T257" s="77" t="s">
        <v>183</v>
      </c>
      <c r="U257" s="77" t="s">
        <v>433</v>
      </c>
      <c r="V257" s="281"/>
      <c r="W257" s="282"/>
    </row>
    <row r="258" spans="1:23" ht="30" customHeight="1">
      <c r="A258" s="72">
        <v>252</v>
      </c>
      <c r="B258" s="209" t="s">
        <v>480</v>
      </c>
      <c r="C258" s="73" t="s">
        <v>25</v>
      </c>
      <c r="D258" s="181" t="s">
        <v>571</v>
      </c>
      <c r="E258" s="137" t="s">
        <v>572</v>
      </c>
      <c r="F258" s="77" t="s">
        <v>816</v>
      </c>
      <c r="G258" s="101"/>
      <c r="H258" s="101"/>
      <c r="I258" s="77"/>
      <c r="J258" s="80"/>
      <c r="K258" s="78">
        <v>10</v>
      </c>
      <c r="L258" s="222">
        <v>0.108</v>
      </c>
      <c r="M258" s="84"/>
      <c r="N258" s="84"/>
      <c r="O258" s="203"/>
      <c r="P258" s="203"/>
      <c r="Q258" s="203"/>
      <c r="R258" s="203"/>
      <c r="S258" s="77" t="s">
        <v>421</v>
      </c>
      <c r="T258" s="77" t="s">
        <v>420</v>
      </c>
      <c r="U258" s="77" t="s">
        <v>519</v>
      </c>
      <c r="V258" s="77" t="s">
        <v>464</v>
      </c>
      <c r="W258" s="2" t="s">
        <v>872</v>
      </c>
    </row>
    <row r="259" spans="1:23" ht="30" customHeight="1">
      <c r="A259" s="72">
        <v>253</v>
      </c>
      <c r="B259" s="209" t="s">
        <v>480</v>
      </c>
      <c r="C259" s="73" t="s">
        <v>25</v>
      </c>
      <c r="D259" s="181" t="s">
        <v>571</v>
      </c>
      <c r="E259" s="137" t="s">
        <v>572</v>
      </c>
      <c r="F259" s="77" t="s">
        <v>821</v>
      </c>
      <c r="G259" s="101"/>
      <c r="H259" s="101"/>
      <c r="I259" s="77"/>
      <c r="J259" s="80"/>
      <c r="K259" s="78">
        <v>30</v>
      </c>
      <c r="L259" s="222">
        <v>0.323</v>
      </c>
      <c r="M259" s="84"/>
      <c r="N259" s="84"/>
      <c r="O259" s="203"/>
      <c r="P259" s="203"/>
      <c r="Q259" s="203"/>
      <c r="R259" s="203"/>
      <c r="S259" s="77" t="s">
        <v>421</v>
      </c>
      <c r="T259" s="77" t="s">
        <v>420</v>
      </c>
      <c r="U259" s="77" t="s">
        <v>519</v>
      </c>
      <c r="V259" s="77" t="s">
        <v>464</v>
      </c>
      <c r="W259" s="2" t="s">
        <v>872</v>
      </c>
    </row>
    <row r="260" spans="1:23" ht="30" customHeight="1">
      <c r="A260" s="72">
        <v>254</v>
      </c>
      <c r="B260" s="209" t="s">
        <v>480</v>
      </c>
      <c r="C260" s="73" t="s">
        <v>25</v>
      </c>
      <c r="D260" s="125" t="s">
        <v>41</v>
      </c>
      <c r="E260" s="137" t="s">
        <v>573</v>
      </c>
      <c r="F260" s="77" t="s">
        <v>821</v>
      </c>
      <c r="G260" s="101"/>
      <c r="H260" s="101"/>
      <c r="I260" s="77"/>
      <c r="J260" s="80"/>
      <c r="K260" s="78">
        <v>10</v>
      </c>
      <c r="L260" s="222">
        <v>0.108</v>
      </c>
      <c r="M260" s="84"/>
      <c r="N260" s="84"/>
      <c r="O260" s="203"/>
      <c r="P260" s="203"/>
      <c r="Q260" s="203"/>
      <c r="R260" s="203"/>
      <c r="S260" s="77" t="s">
        <v>421</v>
      </c>
      <c r="T260" s="77" t="s">
        <v>420</v>
      </c>
      <c r="U260" s="77" t="s">
        <v>519</v>
      </c>
      <c r="V260" s="77" t="s">
        <v>464</v>
      </c>
      <c r="W260" s="2" t="s">
        <v>872</v>
      </c>
    </row>
    <row r="261" spans="1:23" ht="30" customHeight="1">
      <c r="A261" s="72">
        <v>255</v>
      </c>
      <c r="B261" s="209" t="s">
        <v>480</v>
      </c>
      <c r="C261" s="73" t="s">
        <v>25</v>
      </c>
      <c r="D261" s="125" t="s">
        <v>41</v>
      </c>
      <c r="E261" s="137" t="s">
        <v>574</v>
      </c>
      <c r="F261" s="77" t="s">
        <v>821</v>
      </c>
      <c r="G261" s="101"/>
      <c r="H261" s="101"/>
      <c r="I261" s="77"/>
      <c r="J261" s="80"/>
      <c r="K261" s="78">
        <v>52</v>
      </c>
      <c r="L261" s="222">
        <v>0.559</v>
      </c>
      <c r="M261" s="84"/>
      <c r="N261" s="84"/>
      <c r="O261" s="203"/>
      <c r="P261" s="203"/>
      <c r="Q261" s="203"/>
      <c r="R261" s="203"/>
      <c r="S261" s="77" t="s">
        <v>421</v>
      </c>
      <c r="T261" s="77" t="s">
        <v>420</v>
      </c>
      <c r="U261" s="77" t="s">
        <v>519</v>
      </c>
      <c r="V261" s="77" t="s">
        <v>464</v>
      </c>
      <c r="W261" s="2" t="s">
        <v>872</v>
      </c>
    </row>
    <row r="262" spans="1:23" ht="30" customHeight="1">
      <c r="A262" s="72">
        <v>256</v>
      </c>
      <c r="B262" s="209" t="s">
        <v>480</v>
      </c>
      <c r="C262" s="73" t="s">
        <v>25</v>
      </c>
      <c r="D262" s="125" t="s">
        <v>41</v>
      </c>
      <c r="E262" s="137" t="s">
        <v>575</v>
      </c>
      <c r="F262" s="77" t="s">
        <v>816</v>
      </c>
      <c r="G262" s="101"/>
      <c r="H262" s="101"/>
      <c r="I262" s="77"/>
      <c r="J262" s="80"/>
      <c r="K262" s="78">
        <v>250</v>
      </c>
      <c r="L262" s="222">
        <v>2.688</v>
      </c>
      <c r="M262" s="84"/>
      <c r="N262" s="84"/>
      <c r="O262" s="203"/>
      <c r="P262" s="203"/>
      <c r="Q262" s="203"/>
      <c r="R262" s="203"/>
      <c r="S262" s="77" t="s">
        <v>421</v>
      </c>
      <c r="T262" s="77" t="s">
        <v>420</v>
      </c>
      <c r="U262" s="77" t="s">
        <v>519</v>
      </c>
      <c r="V262" s="77" t="s">
        <v>464</v>
      </c>
      <c r="W262" s="2" t="s">
        <v>872</v>
      </c>
    </row>
    <row r="263" spans="1:23" ht="30" customHeight="1">
      <c r="A263" s="72">
        <v>257</v>
      </c>
      <c r="B263" s="209" t="s">
        <v>480</v>
      </c>
      <c r="C263" s="73" t="s">
        <v>25</v>
      </c>
      <c r="D263" s="125" t="s">
        <v>41</v>
      </c>
      <c r="E263" s="137" t="s">
        <v>575</v>
      </c>
      <c r="F263" s="77" t="s">
        <v>821</v>
      </c>
      <c r="G263" s="101"/>
      <c r="H263" s="101"/>
      <c r="I263" s="77"/>
      <c r="J263" s="80"/>
      <c r="K263" s="78">
        <v>350</v>
      </c>
      <c r="L263" s="222">
        <v>3.763</v>
      </c>
      <c r="M263" s="84"/>
      <c r="N263" s="84"/>
      <c r="O263" s="203"/>
      <c r="P263" s="203"/>
      <c r="Q263" s="203"/>
      <c r="R263" s="203"/>
      <c r="S263" s="77" t="s">
        <v>421</v>
      </c>
      <c r="T263" s="77" t="s">
        <v>420</v>
      </c>
      <c r="U263" s="77" t="s">
        <v>519</v>
      </c>
      <c r="V263" s="77" t="s">
        <v>464</v>
      </c>
      <c r="W263" s="2" t="s">
        <v>872</v>
      </c>
    </row>
    <row r="264" spans="1:23" ht="30" customHeight="1">
      <c r="A264" s="72">
        <v>258</v>
      </c>
      <c r="B264" s="209" t="s">
        <v>480</v>
      </c>
      <c r="C264" s="73" t="s">
        <v>25</v>
      </c>
      <c r="D264" s="125" t="s">
        <v>31</v>
      </c>
      <c r="E264" s="137" t="s">
        <v>576</v>
      </c>
      <c r="F264" s="77" t="s">
        <v>820</v>
      </c>
      <c r="G264" s="101"/>
      <c r="H264" s="101"/>
      <c r="I264" s="77"/>
      <c r="J264" s="80"/>
      <c r="K264" s="78">
        <v>8.701</v>
      </c>
      <c r="L264" s="222">
        <v>0.094</v>
      </c>
      <c r="M264" s="84"/>
      <c r="N264" s="84"/>
      <c r="O264" s="203"/>
      <c r="P264" s="203"/>
      <c r="Q264" s="203"/>
      <c r="R264" s="203"/>
      <c r="S264" s="77" t="s">
        <v>421</v>
      </c>
      <c r="T264" s="77" t="s">
        <v>420</v>
      </c>
      <c r="U264" s="77" t="s">
        <v>519</v>
      </c>
      <c r="V264" s="77" t="s">
        <v>464</v>
      </c>
      <c r="W264" s="2" t="s">
        <v>872</v>
      </c>
    </row>
    <row r="265" spans="1:23" ht="30" customHeight="1">
      <c r="A265" s="72">
        <v>259</v>
      </c>
      <c r="B265" s="209" t="s">
        <v>60</v>
      </c>
      <c r="C265" s="91" t="s">
        <v>25</v>
      </c>
      <c r="D265" s="97" t="s">
        <v>212</v>
      </c>
      <c r="E265" s="137" t="s">
        <v>379</v>
      </c>
      <c r="F265" s="77" t="s">
        <v>144</v>
      </c>
      <c r="G265" s="100" t="s">
        <v>211</v>
      </c>
      <c r="H265" s="94" t="s">
        <v>482</v>
      </c>
      <c r="I265" s="77" t="s">
        <v>27</v>
      </c>
      <c r="J265" s="95">
        <v>18.068</v>
      </c>
      <c r="K265" s="78">
        <v>1028</v>
      </c>
      <c r="L265" s="222">
        <v>11.054</v>
      </c>
      <c r="M265" s="84">
        <v>1479687289.858</v>
      </c>
      <c r="N265" s="207" t="s">
        <v>792</v>
      </c>
      <c r="O265" s="207">
        <v>1479687289.858</v>
      </c>
      <c r="P265" s="207">
        <v>15512790</v>
      </c>
      <c r="Q265" s="207" t="s">
        <v>792</v>
      </c>
      <c r="R265" s="207">
        <v>15512790</v>
      </c>
      <c r="S265" s="71" t="s">
        <v>184</v>
      </c>
      <c r="T265" s="77" t="s">
        <v>420</v>
      </c>
      <c r="U265" s="77" t="s">
        <v>433</v>
      </c>
      <c r="V265" s="77" t="s">
        <v>465</v>
      </c>
      <c r="W265" s="2" t="s">
        <v>469</v>
      </c>
    </row>
    <row r="266" spans="1:23" ht="30" customHeight="1">
      <c r="A266" s="72">
        <v>260</v>
      </c>
      <c r="B266" s="209" t="s">
        <v>60</v>
      </c>
      <c r="C266" s="91" t="s">
        <v>25</v>
      </c>
      <c r="D266" s="97" t="s">
        <v>213</v>
      </c>
      <c r="E266" s="137" t="s">
        <v>378</v>
      </c>
      <c r="F266" s="77" t="s">
        <v>144</v>
      </c>
      <c r="G266" s="100" t="s">
        <v>211</v>
      </c>
      <c r="H266" s="94" t="s">
        <v>483</v>
      </c>
      <c r="I266" s="77" t="s">
        <v>27</v>
      </c>
      <c r="J266" s="95">
        <v>18.36</v>
      </c>
      <c r="K266" s="78">
        <v>14.8</v>
      </c>
      <c r="L266" s="222">
        <v>0.159</v>
      </c>
      <c r="M266" s="84">
        <v>854187927.5</v>
      </c>
      <c r="N266" s="207">
        <v>34727617.98</v>
      </c>
      <c r="O266" s="207">
        <v>888915545.48</v>
      </c>
      <c r="P266" s="207">
        <v>8878850</v>
      </c>
      <c r="Q266" s="207">
        <v>351450</v>
      </c>
      <c r="R266" s="207">
        <v>9230300</v>
      </c>
      <c r="S266" s="71" t="s">
        <v>184</v>
      </c>
      <c r="T266" s="77" t="s">
        <v>420</v>
      </c>
      <c r="U266" s="77" t="s">
        <v>433</v>
      </c>
      <c r="V266" s="77" t="s">
        <v>465</v>
      </c>
      <c r="W266" s="2" t="s">
        <v>469</v>
      </c>
    </row>
    <row r="267" spans="1:23" ht="30" customHeight="1">
      <c r="A267" s="72">
        <v>261</v>
      </c>
      <c r="B267" s="209" t="s">
        <v>60</v>
      </c>
      <c r="C267" s="73" t="s">
        <v>25</v>
      </c>
      <c r="D267" s="81" t="s">
        <v>417</v>
      </c>
      <c r="E267" s="110" t="s">
        <v>666</v>
      </c>
      <c r="F267" s="77" t="s">
        <v>149</v>
      </c>
      <c r="G267" s="75"/>
      <c r="H267" s="76"/>
      <c r="I267" s="77" t="s">
        <v>27</v>
      </c>
      <c r="J267" s="78"/>
      <c r="K267" s="78">
        <v>40</v>
      </c>
      <c r="L267" s="222">
        <v>0.43</v>
      </c>
      <c r="M267" s="84"/>
      <c r="N267" s="84"/>
      <c r="O267" s="203"/>
      <c r="P267" s="203"/>
      <c r="Q267" s="203"/>
      <c r="R267" s="203"/>
      <c r="S267" s="77" t="s">
        <v>184</v>
      </c>
      <c r="T267" s="77" t="s">
        <v>420</v>
      </c>
      <c r="U267" s="77" t="s">
        <v>519</v>
      </c>
      <c r="V267" s="77" t="s">
        <v>465</v>
      </c>
      <c r="W267" s="2" t="s">
        <v>469</v>
      </c>
    </row>
    <row r="268" spans="1:23" ht="30" customHeight="1">
      <c r="A268" s="72">
        <v>262</v>
      </c>
      <c r="B268" s="209" t="s">
        <v>60</v>
      </c>
      <c r="C268" s="73" t="s">
        <v>25</v>
      </c>
      <c r="D268" s="81" t="s">
        <v>416</v>
      </c>
      <c r="E268" s="110" t="s">
        <v>667</v>
      </c>
      <c r="F268" s="77" t="s">
        <v>149</v>
      </c>
      <c r="G268" s="75"/>
      <c r="H268" s="76"/>
      <c r="I268" s="77" t="s">
        <v>27</v>
      </c>
      <c r="J268" s="78"/>
      <c r="K268" s="78">
        <v>40</v>
      </c>
      <c r="L268" s="222">
        <v>0.43</v>
      </c>
      <c r="M268" s="84"/>
      <c r="N268" s="84"/>
      <c r="O268" s="203"/>
      <c r="P268" s="203"/>
      <c r="Q268" s="203"/>
      <c r="R268" s="203"/>
      <c r="S268" s="77" t="s">
        <v>184</v>
      </c>
      <c r="T268" s="77" t="s">
        <v>420</v>
      </c>
      <c r="U268" s="77" t="s">
        <v>519</v>
      </c>
      <c r="V268" s="77" t="s">
        <v>465</v>
      </c>
      <c r="W268" s="2" t="s">
        <v>469</v>
      </c>
    </row>
    <row r="269" spans="1:23" ht="30" customHeight="1">
      <c r="A269" s="72">
        <v>263</v>
      </c>
      <c r="B269" s="209" t="s">
        <v>60</v>
      </c>
      <c r="C269" s="73" t="s">
        <v>25</v>
      </c>
      <c r="D269" s="81" t="s">
        <v>416</v>
      </c>
      <c r="E269" s="110" t="s">
        <v>668</v>
      </c>
      <c r="F269" s="77" t="s">
        <v>149</v>
      </c>
      <c r="G269" s="75"/>
      <c r="H269" s="76"/>
      <c r="I269" s="77" t="s">
        <v>27</v>
      </c>
      <c r="J269" s="78"/>
      <c r="K269" s="78">
        <v>60</v>
      </c>
      <c r="L269" s="222">
        <v>0.645</v>
      </c>
      <c r="M269" s="84"/>
      <c r="N269" s="84"/>
      <c r="O269" s="203"/>
      <c r="P269" s="203"/>
      <c r="Q269" s="203"/>
      <c r="R269" s="203"/>
      <c r="S269" s="77" t="s">
        <v>184</v>
      </c>
      <c r="T269" s="77" t="s">
        <v>420</v>
      </c>
      <c r="U269" s="77" t="s">
        <v>519</v>
      </c>
      <c r="V269" s="77" t="s">
        <v>465</v>
      </c>
      <c r="W269" s="2" t="s">
        <v>469</v>
      </c>
    </row>
    <row r="270" spans="1:23" ht="30" customHeight="1">
      <c r="A270" s="72">
        <v>264</v>
      </c>
      <c r="B270" s="209" t="s">
        <v>60</v>
      </c>
      <c r="C270" s="91" t="s">
        <v>25</v>
      </c>
      <c r="D270" s="97" t="s">
        <v>215</v>
      </c>
      <c r="E270" s="137" t="s">
        <v>158</v>
      </c>
      <c r="F270" s="77" t="s">
        <v>816</v>
      </c>
      <c r="G270" s="100" t="s">
        <v>159</v>
      </c>
      <c r="H270" s="94" t="s">
        <v>137</v>
      </c>
      <c r="I270" s="77" t="s">
        <v>27</v>
      </c>
      <c r="J270" s="95">
        <v>36</v>
      </c>
      <c r="K270" s="78">
        <v>2864</v>
      </c>
      <c r="L270" s="222">
        <v>30.796</v>
      </c>
      <c r="M270" s="84">
        <v>711906811.949</v>
      </c>
      <c r="N270" s="207" t="s">
        <v>792</v>
      </c>
      <c r="O270" s="207">
        <v>711906811.949</v>
      </c>
      <c r="P270" s="207">
        <v>7342321</v>
      </c>
      <c r="Q270" s="207" t="s">
        <v>792</v>
      </c>
      <c r="R270" s="207">
        <v>7342321</v>
      </c>
      <c r="S270" s="71" t="s">
        <v>184</v>
      </c>
      <c r="T270" s="77" t="s">
        <v>183</v>
      </c>
      <c r="U270" s="77" t="s">
        <v>433</v>
      </c>
      <c r="V270" s="77" t="s">
        <v>465</v>
      </c>
      <c r="W270" s="2" t="s">
        <v>469</v>
      </c>
    </row>
    <row r="271" spans="1:23" ht="30" customHeight="1">
      <c r="A271" s="72">
        <v>265</v>
      </c>
      <c r="B271" s="209" t="s">
        <v>60</v>
      </c>
      <c r="C271" s="91" t="s">
        <v>25</v>
      </c>
      <c r="D271" s="97" t="s">
        <v>214</v>
      </c>
      <c r="E271" s="137" t="s">
        <v>160</v>
      </c>
      <c r="F271" s="77" t="s">
        <v>109</v>
      </c>
      <c r="G271" s="100" t="s">
        <v>161</v>
      </c>
      <c r="H271" s="94" t="s">
        <v>137</v>
      </c>
      <c r="I271" s="77" t="s">
        <v>27</v>
      </c>
      <c r="J271" s="95">
        <v>16.5</v>
      </c>
      <c r="K271" s="78">
        <v>9.3</v>
      </c>
      <c r="L271" s="222">
        <v>0.1</v>
      </c>
      <c r="M271" s="84"/>
      <c r="N271" s="241"/>
      <c r="O271" s="241"/>
      <c r="P271" s="241"/>
      <c r="Q271" s="241"/>
      <c r="R271" s="241"/>
      <c r="S271" s="71" t="s">
        <v>184</v>
      </c>
      <c r="T271" s="77" t="s">
        <v>420</v>
      </c>
      <c r="U271" s="77" t="s">
        <v>433</v>
      </c>
      <c r="V271" s="77" t="s">
        <v>465</v>
      </c>
      <c r="W271" s="2" t="s">
        <v>469</v>
      </c>
    </row>
    <row r="272" spans="1:23" ht="30" customHeight="1">
      <c r="A272" s="72">
        <v>266</v>
      </c>
      <c r="B272" s="209" t="s">
        <v>60</v>
      </c>
      <c r="C272" s="73" t="s">
        <v>25</v>
      </c>
      <c r="D272" s="81" t="s">
        <v>267</v>
      </c>
      <c r="E272" s="110" t="s">
        <v>669</v>
      </c>
      <c r="F272" s="77" t="s">
        <v>109</v>
      </c>
      <c r="G272" s="75" t="s">
        <v>261</v>
      </c>
      <c r="H272" s="76" t="s">
        <v>262</v>
      </c>
      <c r="I272" s="77" t="s">
        <v>27</v>
      </c>
      <c r="J272" s="78">
        <v>26</v>
      </c>
      <c r="K272" s="78">
        <v>200</v>
      </c>
      <c r="L272" s="222">
        <v>2.151</v>
      </c>
      <c r="M272" s="84"/>
      <c r="N272" s="84"/>
      <c r="O272" s="203"/>
      <c r="P272" s="203"/>
      <c r="Q272" s="203"/>
      <c r="R272" s="203"/>
      <c r="S272" s="77" t="s">
        <v>184</v>
      </c>
      <c r="T272" s="77" t="s">
        <v>420</v>
      </c>
      <c r="U272" s="77" t="s">
        <v>519</v>
      </c>
      <c r="V272" s="77" t="s">
        <v>465</v>
      </c>
      <c r="W272" s="2" t="s">
        <v>469</v>
      </c>
    </row>
    <row r="273" spans="1:23" ht="30" customHeight="1">
      <c r="A273" s="72">
        <v>267</v>
      </c>
      <c r="B273" s="209" t="s">
        <v>60</v>
      </c>
      <c r="C273" s="91" t="s">
        <v>25</v>
      </c>
      <c r="D273" s="97" t="s">
        <v>731</v>
      </c>
      <c r="E273" s="68" t="s">
        <v>732</v>
      </c>
      <c r="F273" s="77" t="s">
        <v>144</v>
      </c>
      <c r="G273" s="100" t="s">
        <v>211</v>
      </c>
      <c r="H273" s="221" t="s">
        <v>483</v>
      </c>
      <c r="I273" s="77" t="s">
        <v>27</v>
      </c>
      <c r="J273" s="95">
        <v>15.193</v>
      </c>
      <c r="K273" s="78"/>
      <c r="L273" s="222"/>
      <c r="M273" s="84">
        <v>220722260</v>
      </c>
      <c r="N273" s="84">
        <v>93512421.27</v>
      </c>
      <c r="O273" s="203">
        <v>314234681.27</v>
      </c>
      <c r="P273" s="203">
        <v>2280698</v>
      </c>
      <c r="Q273" s="207">
        <v>949980</v>
      </c>
      <c r="R273" s="207">
        <v>3230678</v>
      </c>
      <c r="S273" s="71" t="s">
        <v>184</v>
      </c>
      <c r="T273" s="77" t="s">
        <v>420</v>
      </c>
      <c r="U273" s="77" t="s">
        <v>433</v>
      </c>
      <c r="V273" s="77" t="s">
        <v>465</v>
      </c>
      <c r="W273" s="2" t="s">
        <v>469</v>
      </c>
    </row>
    <row r="274" spans="1:23" ht="30" customHeight="1">
      <c r="A274" s="72">
        <v>268</v>
      </c>
      <c r="B274" s="209" t="s">
        <v>60</v>
      </c>
      <c r="C274" s="226" t="s">
        <v>25</v>
      </c>
      <c r="D274" s="227" t="s">
        <v>733</v>
      </c>
      <c r="E274" s="228" t="s">
        <v>865</v>
      </c>
      <c r="F274" s="226" t="s">
        <v>148</v>
      </c>
      <c r="G274" s="101" t="s">
        <v>1000</v>
      </c>
      <c r="H274" s="101" t="s">
        <v>1001</v>
      </c>
      <c r="I274" s="228" t="s">
        <v>705</v>
      </c>
      <c r="J274" s="80">
        <v>48200000</v>
      </c>
      <c r="K274" s="78"/>
      <c r="L274" s="222"/>
      <c r="M274" s="84">
        <v>3057503472.015</v>
      </c>
      <c r="N274" s="207" t="s">
        <v>792</v>
      </c>
      <c r="O274" s="207">
        <v>3057503472.015</v>
      </c>
      <c r="P274" s="207">
        <v>31571649.029999997</v>
      </c>
      <c r="Q274" s="207" t="s">
        <v>792</v>
      </c>
      <c r="R274" s="207">
        <v>31571649.03</v>
      </c>
      <c r="S274" s="77" t="s">
        <v>421</v>
      </c>
      <c r="T274" s="77" t="s">
        <v>420</v>
      </c>
      <c r="U274" s="77" t="s">
        <v>519</v>
      </c>
      <c r="V274" s="77" t="s">
        <v>465</v>
      </c>
      <c r="W274" s="2" t="s">
        <v>469</v>
      </c>
    </row>
    <row r="275" spans="1:23" ht="30" customHeight="1">
      <c r="A275" s="72">
        <v>269</v>
      </c>
      <c r="B275" s="209" t="s">
        <v>60</v>
      </c>
      <c r="C275" s="73" t="s">
        <v>25</v>
      </c>
      <c r="D275" s="81" t="s">
        <v>268</v>
      </c>
      <c r="E275" s="110" t="s">
        <v>915</v>
      </c>
      <c r="F275" s="77" t="s">
        <v>109</v>
      </c>
      <c r="G275" s="75" t="s">
        <v>261</v>
      </c>
      <c r="H275" s="76" t="s">
        <v>486</v>
      </c>
      <c r="I275" s="77" t="s">
        <v>27</v>
      </c>
      <c r="J275" s="78">
        <v>40</v>
      </c>
      <c r="K275" s="78">
        <v>800</v>
      </c>
      <c r="L275" s="222">
        <v>8.602</v>
      </c>
      <c r="M275" s="84">
        <v>139749336.934</v>
      </c>
      <c r="N275" s="84" t="s">
        <v>792</v>
      </c>
      <c r="O275" s="203">
        <v>139749336.934</v>
      </c>
      <c r="P275" s="203">
        <v>1420000</v>
      </c>
      <c r="Q275" s="203" t="s">
        <v>792</v>
      </c>
      <c r="R275" s="203">
        <v>1420000</v>
      </c>
      <c r="S275" s="77" t="s">
        <v>184</v>
      </c>
      <c r="T275" s="77" t="s">
        <v>420</v>
      </c>
      <c r="U275" s="77" t="s">
        <v>519</v>
      </c>
      <c r="V275" s="77" t="s">
        <v>465</v>
      </c>
      <c r="W275" s="2" t="s">
        <v>469</v>
      </c>
    </row>
    <row r="276" spans="1:23" ht="30" customHeight="1">
      <c r="A276" s="72">
        <v>270</v>
      </c>
      <c r="B276" s="209" t="s">
        <v>60</v>
      </c>
      <c r="C276" s="73" t="s">
        <v>25</v>
      </c>
      <c r="D276" s="81" t="s">
        <v>577</v>
      </c>
      <c r="E276" s="110" t="s">
        <v>670</v>
      </c>
      <c r="F276" s="77" t="s">
        <v>816</v>
      </c>
      <c r="G276" s="75"/>
      <c r="H276" s="76"/>
      <c r="I276" s="77"/>
      <c r="J276" s="78"/>
      <c r="K276" s="78">
        <v>406.7</v>
      </c>
      <c r="L276" s="222">
        <v>4.373</v>
      </c>
      <c r="M276" s="84"/>
      <c r="N276" s="129"/>
      <c r="O276" s="242"/>
      <c r="P276" s="84"/>
      <c r="Q276" s="203"/>
      <c r="R276" s="203"/>
      <c r="S276" s="77" t="s">
        <v>421</v>
      </c>
      <c r="T276" s="77" t="s">
        <v>420</v>
      </c>
      <c r="U276" s="77" t="s">
        <v>519</v>
      </c>
      <c r="V276" s="77" t="s">
        <v>465</v>
      </c>
      <c r="W276" s="2" t="s">
        <v>469</v>
      </c>
    </row>
    <row r="277" spans="1:23" ht="30" customHeight="1">
      <c r="A277" s="72">
        <v>271</v>
      </c>
      <c r="B277" s="209" t="s">
        <v>60</v>
      </c>
      <c r="C277" s="73" t="s">
        <v>25</v>
      </c>
      <c r="D277" s="81" t="s">
        <v>577</v>
      </c>
      <c r="E277" s="110" t="s">
        <v>671</v>
      </c>
      <c r="F277" s="77" t="s">
        <v>816</v>
      </c>
      <c r="G277" s="75"/>
      <c r="H277" s="76"/>
      <c r="I277" s="77"/>
      <c r="J277" s="78"/>
      <c r="K277" s="78">
        <v>491.52</v>
      </c>
      <c r="L277" s="222">
        <v>5.285</v>
      </c>
      <c r="M277" s="84"/>
      <c r="N277" s="84"/>
      <c r="O277" s="203"/>
      <c r="P277" s="203"/>
      <c r="Q277" s="203"/>
      <c r="R277" s="203"/>
      <c r="S277" s="77" t="s">
        <v>421</v>
      </c>
      <c r="T277" s="77" t="s">
        <v>420</v>
      </c>
      <c r="U277" s="77" t="s">
        <v>519</v>
      </c>
      <c r="V277" s="77" t="s">
        <v>465</v>
      </c>
      <c r="W277" s="2" t="s">
        <v>469</v>
      </c>
    </row>
    <row r="278" spans="1:23" ht="30" customHeight="1">
      <c r="A278" s="72">
        <v>272</v>
      </c>
      <c r="B278" s="209" t="s">
        <v>60</v>
      </c>
      <c r="C278" s="73" t="s">
        <v>25</v>
      </c>
      <c r="D278" s="81" t="s">
        <v>577</v>
      </c>
      <c r="E278" s="110" t="s">
        <v>672</v>
      </c>
      <c r="F278" s="77" t="s">
        <v>816</v>
      </c>
      <c r="G278" s="75"/>
      <c r="H278" s="76"/>
      <c r="I278" s="77"/>
      <c r="J278" s="78"/>
      <c r="K278" s="78">
        <v>500</v>
      </c>
      <c r="L278" s="222">
        <v>5.376</v>
      </c>
      <c r="M278" s="84"/>
      <c r="N278" s="84"/>
      <c r="O278" s="203"/>
      <c r="P278" s="203"/>
      <c r="Q278" s="203"/>
      <c r="R278" s="203"/>
      <c r="S278" s="77" t="s">
        <v>421</v>
      </c>
      <c r="T278" s="77" t="s">
        <v>420</v>
      </c>
      <c r="U278" s="77" t="s">
        <v>519</v>
      </c>
      <c r="V278" s="77" t="s">
        <v>465</v>
      </c>
      <c r="W278" s="2" t="s">
        <v>469</v>
      </c>
    </row>
    <row r="279" spans="1:23" ht="30" customHeight="1">
      <c r="A279" s="72">
        <v>273</v>
      </c>
      <c r="B279" s="209" t="s">
        <v>60</v>
      </c>
      <c r="C279" s="73" t="s">
        <v>25</v>
      </c>
      <c r="D279" s="81" t="s">
        <v>577</v>
      </c>
      <c r="E279" s="110" t="s">
        <v>578</v>
      </c>
      <c r="F279" s="77" t="s">
        <v>816</v>
      </c>
      <c r="G279" s="75"/>
      <c r="H279" s="76"/>
      <c r="I279" s="77"/>
      <c r="J279" s="78"/>
      <c r="K279" s="78">
        <v>969.02</v>
      </c>
      <c r="L279" s="222">
        <v>10.42</v>
      </c>
      <c r="M279" s="84"/>
      <c r="N279" s="84"/>
      <c r="O279" s="203"/>
      <c r="P279" s="203"/>
      <c r="Q279" s="203"/>
      <c r="R279" s="203"/>
      <c r="S279" s="77" t="s">
        <v>421</v>
      </c>
      <c r="T279" s="77" t="s">
        <v>420</v>
      </c>
      <c r="U279" s="77" t="s">
        <v>519</v>
      </c>
      <c r="V279" s="77" t="s">
        <v>465</v>
      </c>
      <c r="W279" s="2" t="s">
        <v>469</v>
      </c>
    </row>
    <row r="280" spans="1:23" ht="30" customHeight="1">
      <c r="A280" s="72">
        <v>274</v>
      </c>
      <c r="B280" s="209" t="s">
        <v>60</v>
      </c>
      <c r="C280" s="73" t="s">
        <v>25</v>
      </c>
      <c r="D280" s="81" t="s">
        <v>31</v>
      </c>
      <c r="E280" s="110" t="s">
        <v>579</v>
      </c>
      <c r="F280" s="77" t="s">
        <v>109</v>
      </c>
      <c r="G280" s="75"/>
      <c r="H280" s="76"/>
      <c r="I280" s="77"/>
      <c r="J280" s="78"/>
      <c r="K280" s="78">
        <v>100</v>
      </c>
      <c r="L280" s="222">
        <v>1.075</v>
      </c>
      <c r="M280" s="84"/>
      <c r="N280" s="84"/>
      <c r="O280" s="203"/>
      <c r="P280" s="203"/>
      <c r="Q280" s="203"/>
      <c r="R280" s="203"/>
      <c r="S280" s="77" t="s">
        <v>184</v>
      </c>
      <c r="T280" s="77" t="s">
        <v>420</v>
      </c>
      <c r="U280" s="77" t="s">
        <v>519</v>
      </c>
      <c r="V280" s="77" t="s">
        <v>465</v>
      </c>
      <c r="W280" s="2" t="s">
        <v>469</v>
      </c>
    </row>
    <row r="281" spans="1:23" ht="30" customHeight="1">
      <c r="A281" s="72">
        <v>275</v>
      </c>
      <c r="B281" s="209" t="s">
        <v>60</v>
      </c>
      <c r="C281" s="73" t="s">
        <v>25</v>
      </c>
      <c r="D281" s="81"/>
      <c r="E281" s="110" t="s">
        <v>333</v>
      </c>
      <c r="F281" s="77" t="s">
        <v>816</v>
      </c>
      <c r="G281" s="75"/>
      <c r="H281" s="76"/>
      <c r="I281" s="77"/>
      <c r="J281" s="78"/>
      <c r="K281" s="78">
        <v>500</v>
      </c>
      <c r="L281" s="222">
        <v>5.376</v>
      </c>
      <c r="M281" s="84"/>
      <c r="N281" s="84"/>
      <c r="O281" s="203"/>
      <c r="P281" s="203"/>
      <c r="Q281" s="203"/>
      <c r="R281" s="203"/>
      <c r="S281" s="77" t="s">
        <v>184</v>
      </c>
      <c r="T281" s="77" t="s">
        <v>420</v>
      </c>
      <c r="U281" s="77" t="s">
        <v>519</v>
      </c>
      <c r="V281" s="77" t="s">
        <v>465</v>
      </c>
      <c r="W281" s="2" t="s">
        <v>469</v>
      </c>
    </row>
    <row r="282" spans="1:23" ht="30" customHeight="1">
      <c r="A282" s="72">
        <v>276</v>
      </c>
      <c r="B282" s="209" t="s">
        <v>60</v>
      </c>
      <c r="C282" s="73" t="s">
        <v>25</v>
      </c>
      <c r="D282" s="81"/>
      <c r="E282" s="110" t="s">
        <v>333</v>
      </c>
      <c r="F282" s="77" t="s">
        <v>819</v>
      </c>
      <c r="G282" s="75"/>
      <c r="H282" s="76"/>
      <c r="I282" s="77"/>
      <c r="J282" s="78"/>
      <c r="K282" s="78">
        <v>1000</v>
      </c>
      <c r="L282" s="222">
        <v>10.753</v>
      </c>
      <c r="M282" s="84"/>
      <c r="N282" s="84"/>
      <c r="O282" s="203"/>
      <c r="P282" s="203"/>
      <c r="Q282" s="203"/>
      <c r="R282" s="203"/>
      <c r="S282" s="77" t="s">
        <v>184</v>
      </c>
      <c r="T282" s="77" t="s">
        <v>420</v>
      </c>
      <c r="U282" s="77" t="s">
        <v>519</v>
      </c>
      <c r="V282" s="77" t="s">
        <v>465</v>
      </c>
      <c r="W282" s="2" t="s">
        <v>469</v>
      </c>
    </row>
    <row r="283" spans="1:23" ht="30" customHeight="1">
      <c r="A283" s="72">
        <v>277</v>
      </c>
      <c r="B283" s="209" t="s">
        <v>60</v>
      </c>
      <c r="C283" s="73" t="s">
        <v>25</v>
      </c>
      <c r="D283" s="81"/>
      <c r="E283" s="110" t="s">
        <v>580</v>
      </c>
      <c r="F283" s="77" t="s">
        <v>148</v>
      </c>
      <c r="G283" s="75"/>
      <c r="H283" s="76"/>
      <c r="I283" s="77"/>
      <c r="J283" s="78"/>
      <c r="K283" s="78">
        <v>45</v>
      </c>
      <c r="L283" s="222">
        <v>0.484</v>
      </c>
      <c r="M283" s="84"/>
      <c r="N283" s="84"/>
      <c r="O283" s="203"/>
      <c r="P283" s="203"/>
      <c r="Q283" s="203"/>
      <c r="R283" s="203"/>
      <c r="S283" s="77" t="s">
        <v>184</v>
      </c>
      <c r="T283" s="77" t="s">
        <v>420</v>
      </c>
      <c r="U283" s="77" t="s">
        <v>433</v>
      </c>
      <c r="V283" s="77" t="s">
        <v>465</v>
      </c>
      <c r="W283" s="2" t="s">
        <v>469</v>
      </c>
    </row>
    <row r="284" spans="1:23" ht="30" customHeight="1">
      <c r="A284" s="72">
        <v>278</v>
      </c>
      <c r="B284" s="209" t="s">
        <v>60</v>
      </c>
      <c r="C284" s="73" t="s">
        <v>25</v>
      </c>
      <c r="D284" s="81"/>
      <c r="E284" s="110" t="s">
        <v>581</v>
      </c>
      <c r="F284" s="77" t="s">
        <v>148</v>
      </c>
      <c r="G284" s="75"/>
      <c r="H284" s="76"/>
      <c r="I284" s="77"/>
      <c r="J284" s="78"/>
      <c r="K284" s="78">
        <v>122</v>
      </c>
      <c r="L284" s="222">
        <v>1.312</v>
      </c>
      <c r="M284" s="84"/>
      <c r="N284" s="84"/>
      <c r="O284" s="203"/>
      <c r="P284" s="203"/>
      <c r="Q284" s="203"/>
      <c r="R284" s="203"/>
      <c r="S284" s="77" t="s">
        <v>184</v>
      </c>
      <c r="T284" s="77" t="s">
        <v>420</v>
      </c>
      <c r="U284" s="77" t="s">
        <v>433</v>
      </c>
      <c r="V284" s="77" t="s">
        <v>465</v>
      </c>
      <c r="W284" s="2" t="s">
        <v>469</v>
      </c>
    </row>
    <row r="285" spans="1:23" ht="30" customHeight="1">
      <c r="A285" s="72">
        <v>279</v>
      </c>
      <c r="B285" s="209" t="s">
        <v>60</v>
      </c>
      <c r="C285" s="73" t="s">
        <v>25</v>
      </c>
      <c r="D285" s="81"/>
      <c r="E285" s="110" t="s">
        <v>342</v>
      </c>
      <c r="F285" s="77" t="s">
        <v>462</v>
      </c>
      <c r="G285" s="75" t="s">
        <v>484</v>
      </c>
      <c r="H285" s="76" t="s">
        <v>485</v>
      </c>
      <c r="I285" s="77"/>
      <c r="J285" s="78"/>
      <c r="K285" s="78">
        <v>651</v>
      </c>
      <c r="L285" s="222">
        <v>7</v>
      </c>
      <c r="M285" s="84"/>
      <c r="N285" s="84"/>
      <c r="O285" s="203"/>
      <c r="P285" s="203"/>
      <c r="Q285" s="203"/>
      <c r="R285" s="203"/>
      <c r="S285" s="77" t="s">
        <v>184</v>
      </c>
      <c r="T285" s="77" t="s">
        <v>420</v>
      </c>
      <c r="U285" s="77" t="s">
        <v>433</v>
      </c>
      <c r="V285" s="77" t="s">
        <v>465</v>
      </c>
      <c r="W285" s="2" t="s">
        <v>469</v>
      </c>
    </row>
    <row r="286" spans="1:23" ht="30" customHeight="1">
      <c r="A286" s="72">
        <v>280</v>
      </c>
      <c r="B286" s="209" t="s">
        <v>60</v>
      </c>
      <c r="C286" s="73" t="s">
        <v>25</v>
      </c>
      <c r="D286" s="81"/>
      <c r="E286" s="110" t="s">
        <v>338</v>
      </c>
      <c r="F286" s="77" t="s">
        <v>148</v>
      </c>
      <c r="G286" s="75"/>
      <c r="H286" s="76"/>
      <c r="I286" s="77"/>
      <c r="J286" s="78"/>
      <c r="K286" s="78">
        <v>388</v>
      </c>
      <c r="L286" s="222">
        <v>4.172</v>
      </c>
      <c r="M286" s="84"/>
      <c r="N286" s="84"/>
      <c r="O286" s="203"/>
      <c r="P286" s="203"/>
      <c r="Q286" s="203"/>
      <c r="R286" s="203"/>
      <c r="S286" s="77" t="s">
        <v>184</v>
      </c>
      <c r="T286" s="77" t="s">
        <v>420</v>
      </c>
      <c r="U286" s="77" t="s">
        <v>433</v>
      </c>
      <c r="V286" s="77" t="s">
        <v>465</v>
      </c>
      <c r="W286" s="2" t="s">
        <v>469</v>
      </c>
    </row>
    <row r="287" spans="1:23" ht="30" customHeight="1">
      <c r="A287" s="72">
        <v>281</v>
      </c>
      <c r="B287" s="209" t="s">
        <v>60</v>
      </c>
      <c r="C287" s="73" t="s">
        <v>25</v>
      </c>
      <c r="D287" s="81"/>
      <c r="E287" s="110" t="s">
        <v>341</v>
      </c>
      <c r="F287" s="77" t="s">
        <v>819</v>
      </c>
      <c r="G287" s="75"/>
      <c r="H287" s="76"/>
      <c r="I287" s="77"/>
      <c r="J287" s="78"/>
      <c r="K287" s="78">
        <v>837</v>
      </c>
      <c r="L287" s="222">
        <v>9</v>
      </c>
      <c r="M287" s="84"/>
      <c r="N287" s="84"/>
      <c r="O287" s="203"/>
      <c r="P287" s="203"/>
      <c r="Q287" s="203"/>
      <c r="R287" s="203"/>
      <c r="S287" s="77" t="s">
        <v>184</v>
      </c>
      <c r="T287" s="77" t="s">
        <v>420</v>
      </c>
      <c r="U287" s="77" t="s">
        <v>433</v>
      </c>
      <c r="V287" s="77" t="s">
        <v>465</v>
      </c>
      <c r="W287" s="2" t="s">
        <v>469</v>
      </c>
    </row>
    <row r="288" spans="1:23" ht="30" customHeight="1">
      <c r="A288" s="72">
        <v>282</v>
      </c>
      <c r="B288" s="209" t="s">
        <v>60</v>
      </c>
      <c r="C288" s="73" t="s">
        <v>25</v>
      </c>
      <c r="D288" s="81"/>
      <c r="E288" s="110" t="s">
        <v>340</v>
      </c>
      <c r="F288" s="77" t="s">
        <v>819</v>
      </c>
      <c r="G288" s="75"/>
      <c r="H288" s="76"/>
      <c r="I288" s="77"/>
      <c r="J288" s="78"/>
      <c r="K288" s="78">
        <v>195.3</v>
      </c>
      <c r="L288" s="222">
        <v>2.1</v>
      </c>
      <c r="M288" s="84"/>
      <c r="N288" s="84"/>
      <c r="O288" s="203"/>
      <c r="P288" s="203"/>
      <c r="Q288" s="203"/>
      <c r="R288" s="203"/>
      <c r="S288" s="77" t="s">
        <v>184</v>
      </c>
      <c r="T288" s="77" t="s">
        <v>420</v>
      </c>
      <c r="U288" s="77" t="s">
        <v>433</v>
      </c>
      <c r="V288" s="77" t="s">
        <v>465</v>
      </c>
      <c r="W288" s="2" t="s">
        <v>469</v>
      </c>
    </row>
    <row r="289" spans="1:23" ht="30" customHeight="1">
      <c r="A289" s="72">
        <v>283</v>
      </c>
      <c r="B289" s="209" t="s">
        <v>60</v>
      </c>
      <c r="C289" s="73" t="s">
        <v>25</v>
      </c>
      <c r="D289" s="81" t="s">
        <v>778</v>
      </c>
      <c r="E289" s="73" t="s">
        <v>866</v>
      </c>
      <c r="F289" s="77" t="s">
        <v>377</v>
      </c>
      <c r="G289" s="75" t="s">
        <v>779</v>
      </c>
      <c r="H289" s="76" t="s">
        <v>451</v>
      </c>
      <c r="I289" s="77" t="s">
        <v>27</v>
      </c>
      <c r="J289" s="78">
        <v>7.33</v>
      </c>
      <c r="K289" s="78"/>
      <c r="L289" s="222"/>
      <c r="M289" s="84">
        <v>50087656.143</v>
      </c>
      <c r="N289" s="207" t="s">
        <v>792</v>
      </c>
      <c r="O289" s="207">
        <v>50087656.143</v>
      </c>
      <c r="P289" s="207">
        <v>529412</v>
      </c>
      <c r="Q289" s="207" t="s">
        <v>792</v>
      </c>
      <c r="R289" s="207">
        <v>529412</v>
      </c>
      <c r="S289" s="77" t="s">
        <v>184</v>
      </c>
      <c r="T289" s="77" t="s">
        <v>420</v>
      </c>
      <c r="U289" s="77" t="s">
        <v>519</v>
      </c>
      <c r="V289" s="77" t="s">
        <v>465</v>
      </c>
      <c r="W289" s="2" t="s">
        <v>469</v>
      </c>
    </row>
    <row r="290" spans="1:23" ht="30" customHeight="1">
      <c r="A290" s="72">
        <v>284</v>
      </c>
      <c r="B290" s="209" t="s">
        <v>60</v>
      </c>
      <c r="C290" s="73" t="s">
        <v>25</v>
      </c>
      <c r="D290" s="81"/>
      <c r="E290" s="110" t="s">
        <v>339</v>
      </c>
      <c r="F290" s="77" t="s">
        <v>819</v>
      </c>
      <c r="G290" s="75" t="s">
        <v>489</v>
      </c>
      <c r="H290" s="76" t="s">
        <v>488</v>
      </c>
      <c r="I290" s="77"/>
      <c r="J290" s="78"/>
      <c r="K290" s="78">
        <v>3400</v>
      </c>
      <c r="L290" s="222">
        <v>36.559</v>
      </c>
      <c r="M290" s="84"/>
      <c r="N290" s="84"/>
      <c r="O290" s="203"/>
      <c r="P290" s="203"/>
      <c r="Q290" s="203"/>
      <c r="R290" s="203"/>
      <c r="S290" s="77" t="s">
        <v>184</v>
      </c>
      <c r="T290" s="77" t="s">
        <v>420</v>
      </c>
      <c r="U290" s="77" t="s">
        <v>519</v>
      </c>
      <c r="V290" s="77" t="s">
        <v>465</v>
      </c>
      <c r="W290" s="2" t="s">
        <v>469</v>
      </c>
    </row>
    <row r="291" spans="1:23" ht="30" customHeight="1">
      <c r="A291" s="72">
        <v>285</v>
      </c>
      <c r="B291" s="209" t="s">
        <v>60</v>
      </c>
      <c r="C291" s="73" t="s">
        <v>25</v>
      </c>
      <c r="D291" s="81" t="s">
        <v>549</v>
      </c>
      <c r="E291" s="110" t="s">
        <v>673</v>
      </c>
      <c r="F291" s="77" t="s">
        <v>109</v>
      </c>
      <c r="G291" s="75" t="s">
        <v>261</v>
      </c>
      <c r="H291" s="76" t="s">
        <v>487</v>
      </c>
      <c r="I291" s="77"/>
      <c r="J291" s="78"/>
      <c r="K291" s="78">
        <v>2046</v>
      </c>
      <c r="L291" s="222">
        <v>22</v>
      </c>
      <c r="M291" s="84">
        <v>1647689920.6399999</v>
      </c>
      <c r="N291" s="207" t="s">
        <v>792</v>
      </c>
      <c r="O291" s="207">
        <v>1647689920.64</v>
      </c>
      <c r="P291" s="207">
        <v>17000000</v>
      </c>
      <c r="Q291" s="207" t="s">
        <v>792</v>
      </c>
      <c r="R291" s="207">
        <v>17000000</v>
      </c>
      <c r="S291" s="77" t="s">
        <v>184</v>
      </c>
      <c r="T291" s="77" t="s">
        <v>420</v>
      </c>
      <c r="U291" s="77" t="s">
        <v>433</v>
      </c>
      <c r="V291" s="77" t="s">
        <v>465</v>
      </c>
      <c r="W291" s="2" t="s">
        <v>469</v>
      </c>
    </row>
    <row r="292" spans="1:23" ht="30" customHeight="1">
      <c r="A292" s="72">
        <v>286</v>
      </c>
      <c r="B292" s="209" t="s">
        <v>60</v>
      </c>
      <c r="C292" s="73" t="s">
        <v>25</v>
      </c>
      <c r="D292" s="81" t="s">
        <v>1011</v>
      </c>
      <c r="E292" s="110" t="s">
        <v>1012</v>
      </c>
      <c r="F292" s="77" t="s">
        <v>148</v>
      </c>
      <c r="G292" s="75" t="s">
        <v>1013</v>
      </c>
      <c r="H292" s="76" t="s">
        <v>1014</v>
      </c>
      <c r="I292" s="77" t="s">
        <v>27</v>
      </c>
      <c r="J292" s="78">
        <v>93.6</v>
      </c>
      <c r="K292" s="78"/>
      <c r="L292" s="222"/>
      <c r="M292" s="84">
        <v>293993.93</v>
      </c>
      <c r="N292" s="207" t="s">
        <v>792</v>
      </c>
      <c r="O292" s="207">
        <v>293993.93</v>
      </c>
      <c r="P292" s="207">
        <v>2987.81</v>
      </c>
      <c r="Q292" s="207" t="s">
        <v>792</v>
      </c>
      <c r="R292" s="207">
        <v>2987.81</v>
      </c>
      <c r="S292" s="77" t="s">
        <v>184</v>
      </c>
      <c r="T292" s="77" t="s">
        <v>183</v>
      </c>
      <c r="U292" s="77" t="s">
        <v>433</v>
      </c>
      <c r="V292" s="77"/>
      <c r="W292" s="2"/>
    </row>
    <row r="293" spans="1:23" s="155" customFormat="1" ht="30" customHeight="1">
      <c r="A293" s="72">
        <v>287</v>
      </c>
      <c r="B293" s="209" t="s">
        <v>60</v>
      </c>
      <c r="C293" s="73" t="s">
        <v>25</v>
      </c>
      <c r="D293" s="81" t="s">
        <v>1015</v>
      </c>
      <c r="E293" s="110" t="s">
        <v>1017</v>
      </c>
      <c r="F293" s="77" t="s">
        <v>1020</v>
      </c>
      <c r="G293" s="75" t="s">
        <v>1022</v>
      </c>
      <c r="H293" s="76" t="s">
        <v>985</v>
      </c>
      <c r="I293" s="77" t="s">
        <v>27</v>
      </c>
      <c r="J293" s="78">
        <v>65.96</v>
      </c>
      <c r="K293" s="78"/>
      <c r="L293" s="222"/>
      <c r="M293" s="84">
        <v>50359782.924</v>
      </c>
      <c r="N293" s="207" t="s">
        <v>792</v>
      </c>
      <c r="O293" s="207">
        <v>50359782.924</v>
      </c>
      <c r="P293" s="207">
        <v>512046.69</v>
      </c>
      <c r="Q293" s="207" t="s">
        <v>792</v>
      </c>
      <c r="R293" s="207">
        <v>512046.69</v>
      </c>
      <c r="S293" s="77" t="s">
        <v>184</v>
      </c>
      <c r="T293" s="77" t="s">
        <v>420</v>
      </c>
      <c r="U293" s="77" t="s">
        <v>433</v>
      </c>
      <c r="V293" s="147"/>
      <c r="W293" s="245"/>
    </row>
    <row r="294" spans="1:23" s="155" customFormat="1" ht="30" customHeight="1">
      <c r="A294" s="72">
        <v>288</v>
      </c>
      <c r="B294" s="209" t="s">
        <v>60</v>
      </c>
      <c r="C294" s="73" t="s">
        <v>25</v>
      </c>
      <c r="D294" s="81" t="s">
        <v>1024</v>
      </c>
      <c r="E294" s="110" t="s">
        <v>1018</v>
      </c>
      <c r="F294" s="77" t="s">
        <v>1020</v>
      </c>
      <c r="G294" s="75" t="s">
        <v>1022</v>
      </c>
      <c r="H294" s="76" t="s">
        <v>985</v>
      </c>
      <c r="I294" s="77" t="s">
        <v>27</v>
      </c>
      <c r="J294" s="78">
        <v>111.26</v>
      </c>
      <c r="K294" s="78"/>
      <c r="L294" s="222"/>
      <c r="M294" s="84">
        <v>1534473712.29</v>
      </c>
      <c r="N294" s="207" t="s">
        <v>792</v>
      </c>
      <c r="O294" s="207">
        <v>1534473712.29</v>
      </c>
      <c r="P294" s="207">
        <v>15738188</v>
      </c>
      <c r="Q294" s="207" t="s">
        <v>792</v>
      </c>
      <c r="R294" s="207">
        <v>15738188</v>
      </c>
      <c r="S294" s="77" t="s">
        <v>184</v>
      </c>
      <c r="T294" s="77" t="s">
        <v>420</v>
      </c>
      <c r="U294" s="77" t="s">
        <v>433</v>
      </c>
      <c r="V294" s="147"/>
      <c r="W294" s="245"/>
    </row>
    <row r="295" spans="1:22" s="155" customFormat="1" ht="30" customHeight="1">
      <c r="A295" s="72">
        <v>289</v>
      </c>
      <c r="B295" s="215" t="s">
        <v>60</v>
      </c>
      <c r="C295" s="91" t="s">
        <v>25</v>
      </c>
      <c r="D295" s="69" t="s">
        <v>1016</v>
      </c>
      <c r="E295" s="137" t="s">
        <v>1019</v>
      </c>
      <c r="F295" s="71" t="s">
        <v>1021</v>
      </c>
      <c r="G295" s="75" t="s">
        <v>1023</v>
      </c>
      <c r="H295" s="75" t="s">
        <v>1014</v>
      </c>
      <c r="I295" s="77" t="s">
        <v>27</v>
      </c>
      <c r="J295" s="78">
        <v>116.77</v>
      </c>
      <c r="K295" s="84"/>
      <c r="L295" s="84"/>
      <c r="M295" s="84">
        <v>8511998.39</v>
      </c>
      <c r="N295" s="84" t="s">
        <v>792</v>
      </c>
      <c r="O295" s="84">
        <v>8511998.39</v>
      </c>
      <c r="P295" s="84">
        <v>86420</v>
      </c>
      <c r="Q295" s="84" t="s">
        <v>792</v>
      </c>
      <c r="R295" s="84">
        <v>86420</v>
      </c>
      <c r="S295" s="77" t="s">
        <v>421</v>
      </c>
      <c r="T295" s="77" t="s">
        <v>420</v>
      </c>
      <c r="U295" s="77" t="s">
        <v>519</v>
      </c>
      <c r="V295" s="246"/>
    </row>
    <row r="296" spans="1:19" ht="13.5">
      <c r="A296" s="50"/>
      <c r="K296" s="65"/>
      <c r="L296" s="65"/>
      <c r="M296" s="65"/>
      <c r="N296" s="65"/>
      <c r="O296" s="210"/>
      <c r="P296" s="210"/>
      <c r="Q296" s="210"/>
      <c r="R296" s="211"/>
      <c r="S296" s="51"/>
    </row>
    <row r="297" spans="1:18" ht="13.5">
      <c r="A297" s="50"/>
      <c r="K297" s="65"/>
      <c r="L297" s="65"/>
      <c r="M297" s="65"/>
      <c r="N297" s="65"/>
      <c r="O297" s="210"/>
      <c r="P297" s="210"/>
      <c r="Q297" s="210"/>
      <c r="R297" s="211"/>
    </row>
    <row r="298" spans="1:18" ht="13.5">
      <c r="A298" s="50"/>
      <c r="O298" s="211"/>
      <c r="P298" s="211"/>
      <c r="Q298" s="211"/>
      <c r="R298" s="211"/>
    </row>
    <row r="299" ht="13.5">
      <c r="A299" s="50"/>
    </row>
    <row r="300" ht="13.5">
      <c r="A300" s="50"/>
    </row>
    <row r="301" ht="13.5">
      <c r="A301" s="50"/>
    </row>
    <row r="302" ht="13.5">
      <c r="A302" s="50"/>
    </row>
    <row r="303" ht="13.5">
      <c r="A303" s="50"/>
    </row>
    <row r="304" spans="1:48" s="216" customFormat="1" ht="13.5">
      <c r="A304" s="50"/>
      <c r="C304" s="16"/>
      <c r="D304" s="32"/>
      <c r="E304" s="141"/>
      <c r="F304" s="2"/>
      <c r="G304" s="17"/>
      <c r="H304" s="18"/>
      <c r="I304" s="2"/>
      <c r="J304" s="20"/>
      <c r="K304" s="243"/>
      <c r="L304" s="243"/>
      <c r="M304" s="243"/>
      <c r="N304" s="243"/>
      <c r="O304" s="244"/>
      <c r="P304" s="244"/>
      <c r="Q304" s="244"/>
      <c r="R304" s="244"/>
      <c r="S304" s="243"/>
      <c r="T304" s="2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s="216" customFormat="1" ht="13.5">
      <c r="A305" s="50"/>
      <c r="C305" s="16"/>
      <c r="D305" s="32"/>
      <c r="E305" s="141"/>
      <c r="F305" s="2"/>
      <c r="G305" s="17"/>
      <c r="H305" s="18"/>
      <c r="I305" s="2"/>
      <c r="J305" s="20"/>
      <c r="K305" s="243"/>
      <c r="L305" s="243"/>
      <c r="M305" s="243"/>
      <c r="N305" s="243"/>
      <c r="O305" s="244"/>
      <c r="P305" s="244"/>
      <c r="Q305" s="244"/>
      <c r="R305" s="244"/>
      <c r="S305" s="243"/>
      <c r="T305" s="2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s="216" customFormat="1" ht="13.5">
      <c r="A306" s="50"/>
      <c r="C306" s="16"/>
      <c r="D306" s="32"/>
      <c r="E306" s="141"/>
      <c r="F306" s="2"/>
      <c r="G306" s="17"/>
      <c r="H306" s="18"/>
      <c r="I306" s="2"/>
      <c r="J306" s="20"/>
      <c r="K306" s="243"/>
      <c r="L306" s="243"/>
      <c r="M306" s="243"/>
      <c r="N306" s="243"/>
      <c r="O306" s="244"/>
      <c r="P306" s="244"/>
      <c r="Q306" s="244"/>
      <c r="R306" s="244"/>
      <c r="S306" s="243"/>
      <c r="T306" s="2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s="216" customFormat="1" ht="13.5">
      <c r="A307" s="50"/>
      <c r="C307" s="16"/>
      <c r="D307" s="32"/>
      <c r="E307" s="141"/>
      <c r="F307" s="2"/>
      <c r="G307" s="17"/>
      <c r="H307" s="18"/>
      <c r="I307" s="2"/>
      <c r="J307" s="20"/>
      <c r="K307" s="243"/>
      <c r="L307" s="243"/>
      <c r="M307" s="243"/>
      <c r="N307" s="243"/>
      <c r="O307" s="244"/>
      <c r="P307" s="244"/>
      <c r="Q307" s="244"/>
      <c r="R307" s="244"/>
      <c r="S307" s="243"/>
      <c r="T307" s="2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s="216" customFormat="1" ht="13.5">
      <c r="A308" s="50"/>
      <c r="C308" s="16"/>
      <c r="D308" s="32"/>
      <c r="E308" s="141"/>
      <c r="F308" s="2"/>
      <c r="G308" s="17"/>
      <c r="H308" s="18"/>
      <c r="I308" s="2"/>
      <c r="J308" s="20"/>
      <c r="K308" s="243"/>
      <c r="L308" s="243"/>
      <c r="M308" s="243"/>
      <c r="N308" s="243"/>
      <c r="O308" s="244"/>
      <c r="P308" s="244"/>
      <c r="Q308" s="244"/>
      <c r="R308" s="244"/>
      <c r="S308" s="243"/>
      <c r="T308" s="2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s="216" customFormat="1" ht="13.5">
      <c r="A309" s="50"/>
      <c r="C309" s="16"/>
      <c r="D309" s="32"/>
      <c r="E309" s="141"/>
      <c r="F309" s="2"/>
      <c r="G309" s="17"/>
      <c r="H309" s="18"/>
      <c r="I309" s="2"/>
      <c r="J309" s="20"/>
      <c r="K309" s="243"/>
      <c r="L309" s="243"/>
      <c r="M309" s="243"/>
      <c r="N309" s="243"/>
      <c r="O309" s="244"/>
      <c r="P309" s="244"/>
      <c r="Q309" s="244"/>
      <c r="R309" s="244"/>
      <c r="S309" s="243"/>
      <c r="T309" s="2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s="216" customFormat="1" ht="13.5">
      <c r="A310" s="50"/>
      <c r="C310" s="16"/>
      <c r="D310" s="32"/>
      <c r="E310" s="141"/>
      <c r="F310" s="2"/>
      <c r="G310" s="17"/>
      <c r="H310" s="18"/>
      <c r="I310" s="2"/>
      <c r="J310" s="20"/>
      <c r="K310" s="243"/>
      <c r="L310" s="243"/>
      <c r="M310" s="243"/>
      <c r="N310" s="243"/>
      <c r="O310" s="244"/>
      <c r="P310" s="244"/>
      <c r="Q310" s="244"/>
      <c r="R310" s="244"/>
      <c r="S310" s="243"/>
      <c r="T310" s="2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s="216" customFormat="1" ht="13.5">
      <c r="A311" s="50"/>
      <c r="C311" s="16"/>
      <c r="D311" s="32"/>
      <c r="E311" s="141"/>
      <c r="F311" s="2"/>
      <c r="G311" s="17"/>
      <c r="H311" s="18"/>
      <c r="I311" s="2"/>
      <c r="J311" s="20"/>
      <c r="K311" s="243"/>
      <c r="L311" s="243"/>
      <c r="M311" s="243"/>
      <c r="N311" s="243"/>
      <c r="O311" s="244"/>
      <c r="P311" s="244"/>
      <c r="Q311" s="244"/>
      <c r="R311" s="244"/>
      <c r="S311" s="243"/>
      <c r="T311" s="2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s="216" customFormat="1" ht="13.5">
      <c r="A312" s="50"/>
      <c r="C312" s="16"/>
      <c r="D312" s="32"/>
      <c r="E312" s="141"/>
      <c r="F312" s="2"/>
      <c r="G312" s="17"/>
      <c r="H312" s="18"/>
      <c r="I312" s="2"/>
      <c r="J312" s="20"/>
      <c r="K312" s="243"/>
      <c r="L312" s="243"/>
      <c r="M312" s="243"/>
      <c r="N312" s="243"/>
      <c r="O312" s="244"/>
      <c r="P312" s="244"/>
      <c r="Q312" s="244"/>
      <c r="R312" s="244"/>
      <c r="S312" s="243"/>
      <c r="T312" s="2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s="216" customFormat="1" ht="13.5">
      <c r="A313" s="50"/>
      <c r="C313" s="16"/>
      <c r="D313" s="32"/>
      <c r="E313" s="141"/>
      <c r="F313" s="2"/>
      <c r="G313" s="17"/>
      <c r="H313" s="18"/>
      <c r="I313" s="2"/>
      <c r="J313" s="20"/>
      <c r="K313" s="243"/>
      <c r="L313" s="243"/>
      <c r="M313" s="243"/>
      <c r="N313" s="243"/>
      <c r="O313" s="244"/>
      <c r="P313" s="244"/>
      <c r="Q313" s="244"/>
      <c r="R313" s="244"/>
      <c r="S313" s="243"/>
      <c r="T313" s="2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s="216" customFormat="1" ht="13.5">
      <c r="A314" s="50"/>
      <c r="C314" s="16"/>
      <c r="D314" s="32"/>
      <c r="E314" s="141"/>
      <c r="F314" s="2"/>
      <c r="G314" s="17"/>
      <c r="H314" s="18"/>
      <c r="I314" s="2"/>
      <c r="J314" s="20"/>
      <c r="K314" s="243"/>
      <c r="L314" s="243"/>
      <c r="M314" s="243"/>
      <c r="N314" s="243"/>
      <c r="O314" s="244"/>
      <c r="P314" s="244"/>
      <c r="Q314" s="244"/>
      <c r="R314" s="244"/>
      <c r="S314" s="243"/>
      <c r="T314" s="2"/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s="216" customFormat="1" ht="13.5">
      <c r="A315" s="50"/>
      <c r="C315" s="16"/>
      <c r="D315" s="32"/>
      <c r="E315" s="141"/>
      <c r="F315" s="2"/>
      <c r="G315" s="17"/>
      <c r="H315" s="18"/>
      <c r="I315" s="2"/>
      <c r="J315" s="20"/>
      <c r="K315" s="243"/>
      <c r="L315" s="243"/>
      <c r="M315" s="243"/>
      <c r="N315" s="243"/>
      <c r="O315" s="244"/>
      <c r="P315" s="244"/>
      <c r="Q315" s="244"/>
      <c r="R315" s="244"/>
      <c r="S315" s="243"/>
      <c r="T315" s="2"/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s="216" customFormat="1" ht="13.5">
      <c r="A316" s="50"/>
      <c r="C316" s="16"/>
      <c r="D316" s="32"/>
      <c r="E316" s="141"/>
      <c r="F316" s="2"/>
      <c r="G316" s="17"/>
      <c r="H316" s="18"/>
      <c r="I316" s="2"/>
      <c r="J316" s="20"/>
      <c r="K316" s="243"/>
      <c r="L316" s="243"/>
      <c r="M316" s="243"/>
      <c r="N316" s="243"/>
      <c r="O316" s="244"/>
      <c r="P316" s="244"/>
      <c r="Q316" s="244"/>
      <c r="R316" s="244"/>
      <c r="S316" s="243"/>
      <c r="T316" s="2"/>
      <c r="U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</sheetData>
  <sheetProtection/>
  <mergeCells count="21">
    <mergeCell ref="V3:V5"/>
    <mergeCell ref="F3:F5"/>
    <mergeCell ref="J3:J5"/>
    <mergeCell ref="K3:L4"/>
    <mergeCell ref="M4:O4"/>
    <mergeCell ref="I3:I5"/>
    <mergeCell ref="E3:E5"/>
    <mergeCell ref="S3:S5"/>
    <mergeCell ref="G3:G5"/>
    <mergeCell ref="H3:H5"/>
    <mergeCell ref="D3:D5"/>
    <mergeCell ref="W3:W5"/>
    <mergeCell ref="T3:T5"/>
    <mergeCell ref="U3:U5"/>
    <mergeCell ref="P4:R4"/>
    <mergeCell ref="M3:R3"/>
    <mergeCell ref="A1:U1"/>
    <mergeCell ref="B2:U2"/>
    <mergeCell ref="A3:A5"/>
    <mergeCell ref="B3:B5"/>
    <mergeCell ref="C3:C5"/>
  </mergeCells>
  <printOptions gridLines="1" horizontalCentered="1"/>
  <pageMargins left="0.2362204724409449" right="0" top="0.31496062992125984" bottom="0.31496062992125984" header="0.2362204724409449" footer="0.2362204724409449"/>
  <pageSetup fitToHeight="0" fitToWidth="0" horizontalDpi="600" verticalDpi="600" orientation="landscape" paperSize="9" scale="66" r:id="rId2"/>
  <headerFooter alignWithMargins="0">
    <oddFooter>&amp;L&amp;Z&amp;F&amp;R&amp;A;    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264"/>
  <sheetViews>
    <sheetView zoomScaleSheetLayoutView="90" zoomScalePageLayoutView="0" workbookViewId="0" topLeftCell="A1">
      <pane xSplit="6" ySplit="7" topLeftCell="G232" activePane="bottomRight" state="frozen"/>
      <selection pane="topLeft" activeCell="A2" sqref="A2:K39"/>
      <selection pane="topRight" activeCell="A2" sqref="A2:K39"/>
      <selection pane="bottomLeft" activeCell="A2" sqref="A2:K39"/>
      <selection pane="bottomRight" activeCell="E240" sqref="E240"/>
    </sheetView>
  </sheetViews>
  <sheetFormatPr defaultColWidth="4.25390625" defaultRowHeight="12.75"/>
  <cols>
    <col min="1" max="1" width="5.125" style="33" customWidth="1"/>
    <col min="2" max="2" width="11.75390625" style="26" bestFit="1" customWidth="1"/>
    <col min="3" max="3" width="4.25390625" style="16" customWidth="1"/>
    <col min="4" max="4" width="10.875" style="32" customWidth="1"/>
    <col min="5" max="5" width="25.00390625" style="141" customWidth="1"/>
    <col min="6" max="6" width="12.25390625" style="1" hidden="1" customWidth="1"/>
    <col min="7" max="7" width="10.25390625" style="1" customWidth="1"/>
    <col min="8" max="8" width="7.25390625" style="17" hidden="1" customWidth="1"/>
    <col min="9" max="9" width="6.875" style="18" hidden="1" customWidth="1"/>
    <col min="10" max="10" width="4.75390625" style="2" hidden="1" customWidth="1"/>
    <col min="11" max="11" width="11.875" style="20" hidden="1" customWidth="1"/>
    <col min="12" max="12" width="11.00390625" style="14" hidden="1" customWidth="1"/>
    <col min="13" max="13" width="7.375" style="14" hidden="1" customWidth="1"/>
    <col min="14" max="14" width="7.375" style="14" customWidth="1"/>
    <col min="15" max="15" width="8.00390625" style="35" customWidth="1"/>
    <col min="16" max="19" width="7.625" style="35" customWidth="1"/>
    <col min="20" max="20" width="8.25390625" style="14" customWidth="1"/>
    <col min="21" max="21" width="8.75390625" style="2" customWidth="1"/>
    <col min="22" max="22" width="15.125" style="2" customWidth="1"/>
    <col min="23" max="23" width="6.25390625" style="22" hidden="1" customWidth="1"/>
    <col min="24" max="24" width="8.00390625" style="2" hidden="1" customWidth="1"/>
    <col min="25" max="25" width="11.625" style="16" hidden="1" customWidth="1"/>
    <col min="26" max="26" width="0" style="1" hidden="1" customWidth="1"/>
    <col min="27" max="27" width="15.50390625" style="1" hidden="1" customWidth="1"/>
    <col min="28" max="28" width="13.00390625" style="1" hidden="1" customWidth="1"/>
    <col min="29" max="29" width="9.25390625" style="1" hidden="1" customWidth="1"/>
    <col min="30" max="30" width="18.00390625" style="29" hidden="1" customWidth="1"/>
    <col min="31" max="32" width="7.875" style="1" hidden="1" customWidth="1"/>
    <col min="33" max="240" width="7.875" style="1" customWidth="1"/>
    <col min="241" max="241" width="2.375" style="1" customWidth="1"/>
    <col min="242" max="242" width="1.25" style="1" customWidth="1"/>
    <col min="243" max="16384" width="4.25390625" style="1" customWidth="1"/>
  </cols>
  <sheetData>
    <row r="1" spans="1:29" ht="21.75" customHeight="1">
      <c r="A1" s="314" t="s">
        <v>552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Y1" s="2"/>
      <c r="Z1" s="2"/>
      <c r="AA1" s="2"/>
      <c r="AB1" s="2"/>
      <c r="AC1" s="2"/>
    </row>
    <row r="2" spans="1:29" ht="15.75" customHeight="1">
      <c r="A2" s="66"/>
      <c r="B2" s="315" t="s">
        <v>51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23"/>
      <c r="X2" s="1"/>
      <c r="Y2" s="2"/>
      <c r="Z2" s="2"/>
      <c r="AA2" s="2"/>
      <c r="AB2" s="2"/>
      <c r="AC2" s="2"/>
    </row>
    <row r="3" spans="1:30" ht="21.75" customHeight="1">
      <c r="A3" s="361" t="s">
        <v>311</v>
      </c>
      <c r="B3" s="317" t="s">
        <v>21</v>
      </c>
      <c r="C3" s="318" t="s">
        <v>11</v>
      </c>
      <c r="D3" s="319" t="s">
        <v>12</v>
      </c>
      <c r="E3" s="320" t="s">
        <v>217</v>
      </c>
      <c r="F3" s="318" t="s">
        <v>384</v>
      </c>
      <c r="G3" s="318" t="s">
        <v>23</v>
      </c>
      <c r="H3" s="321" t="s">
        <v>447</v>
      </c>
      <c r="I3" s="321" t="s">
        <v>448</v>
      </c>
      <c r="J3" s="322" t="s">
        <v>437</v>
      </c>
      <c r="K3" s="323" t="s">
        <v>424</v>
      </c>
      <c r="L3" s="376" t="s">
        <v>737</v>
      </c>
      <c r="M3" s="371"/>
      <c r="N3" s="369" t="s">
        <v>738</v>
      </c>
      <c r="O3" s="370"/>
      <c r="P3" s="370"/>
      <c r="Q3" s="370"/>
      <c r="R3" s="370"/>
      <c r="S3" s="371"/>
      <c r="T3" s="366" t="s">
        <v>419</v>
      </c>
      <c r="U3" s="366" t="s">
        <v>418</v>
      </c>
      <c r="V3" s="318" t="s">
        <v>56</v>
      </c>
      <c r="W3" s="363" t="s">
        <v>310</v>
      </c>
      <c r="X3" s="362" t="s">
        <v>176</v>
      </c>
      <c r="Y3" s="362" t="s">
        <v>527</v>
      </c>
      <c r="Z3" s="362" t="s">
        <v>22</v>
      </c>
      <c r="AA3" s="362" t="s">
        <v>72</v>
      </c>
      <c r="AB3" s="362" t="s">
        <v>24</v>
      </c>
      <c r="AC3" s="362" t="s">
        <v>0</v>
      </c>
      <c r="AD3" s="375" t="s">
        <v>453</v>
      </c>
    </row>
    <row r="4" spans="1:30" ht="21.75" customHeight="1">
      <c r="A4" s="361"/>
      <c r="B4" s="317"/>
      <c r="C4" s="318"/>
      <c r="D4" s="319"/>
      <c r="E4" s="320"/>
      <c r="F4" s="318"/>
      <c r="G4" s="318"/>
      <c r="H4" s="321"/>
      <c r="I4" s="321"/>
      <c r="J4" s="322"/>
      <c r="K4" s="323"/>
      <c r="L4" s="377"/>
      <c r="M4" s="378"/>
      <c r="N4" s="367" t="s">
        <v>739</v>
      </c>
      <c r="O4" s="368"/>
      <c r="P4" s="19" t="s">
        <v>740</v>
      </c>
      <c r="Q4" s="19" t="s">
        <v>741</v>
      </c>
      <c r="R4" s="201" t="s">
        <v>742</v>
      </c>
      <c r="S4" s="318" t="s">
        <v>743</v>
      </c>
      <c r="T4" s="366"/>
      <c r="U4" s="366"/>
      <c r="V4" s="318"/>
      <c r="W4" s="364"/>
      <c r="X4" s="362"/>
      <c r="Y4" s="362"/>
      <c r="Z4" s="362"/>
      <c r="AA4" s="362"/>
      <c r="AB4" s="362"/>
      <c r="AC4" s="362"/>
      <c r="AD4" s="375"/>
    </row>
    <row r="5" spans="1:30" ht="21.75" customHeight="1">
      <c r="A5" s="361"/>
      <c r="B5" s="317"/>
      <c r="C5" s="318"/>
      <c r="D5" s="319"/>
      <c r="E5" s="320"/>
      <c r="F5" s="318"/>
      <c r="G5" s="318"/>
      <c r="H5" s="321"/>
      <c r="I5" s="321"/>
      <c r="J5" s="322"/>
      <c r="K5" s="323"/>
      <c r="L5" s="379"/>
      <c r="M5" s="380"/>
      <c r="N5" s="200" t="s">
        <v>744</v>
      </c>
      <c r="O5" s="202" t="s">
        <v>745</v>
      </c>
      <c r="P5" s="202" t="s">
        <v>746</v>
      </c>
      <c r="Q5" s="202" t="s">
        <v>747</v>
      </c>
      <c r="R5" s="202" t="s">
        <v>748</v>
      </c>
      <c r="S5" s="318"/>
      <c r="T5" s="366"/>
      <c r="U5" s="366"/>
      <c r="V5" s="318"/>
      <c r="W5" s="364"/>
      <c r="X5" s="362"/>
      <c r="Y5" s="362"/>
      <c r="Z5" s="362"/>
      <c r="AA5" s="362"/>
      <c r="AB5" s="362"/>
      <c r="AC5" s="362"/>
      <c r="AD5" s="375"/>
    </row>
    <row r="6" spans="1:30" ht="21.75" customHeight="1">
      <c r="A6" s="361"/>
      <c r="B6" s="317"/>
      <c r="C6" s="318"/>
      <c r="D6" s="319"/>
      <c r="E6" s="320"/>
      <c r="F6" s="318"/>
      <c r="G6" s="318"/>
      <c r="H6" s="321"/>
      <c r="I6" s="321"/>
      <c r="J6" s="322"/>
      <c r="K6" s="323"/>
      <c r="L6" s="19" t="s">
        <v>225</v>
      </c>
      <c r="M6" s="3" t="s">
        <v>27</v>
      </c>
      <c r="N6" s="3" t="s">
        <v>750</v>
      </c>
      <c r="O6" s="372" t="s">
        <v>749</v>
      </c>
      <c r="P6" s="373"/>
      <c r="Q6" s="373"/>
      <c r="R6" s="374"/>
      <c r="S6" s="318"/>
      <c r="T6" s="366"/>
      <c r="U6" s="366"/>
      <c r="V6" s="318"/>
      <c r="W6" s="365"/>
      <c r="X6" s="362"/>
      <c r="Y6" s="362"/>
      <c r="Z6" s="362"/>
      <c r="AA6" s="362"/>
      <c r="AB6" s="362"/>
      <c r="AC6" s="362"/>
      <c r="AD6" s="375"/>
    </row>
    <row r="7" spans="1:30" s="15" customFormat="1" ht="9.75" customHeight="1" hidden="1">
      <c r="A7" s="130" t="s">
        <v>311</v>
      </c>
      <c r="B7" s="67" t="s">
        <v>21</v>
      </c>
      <c r="C7" s="71" t="s">
        <v>11</v>
      </c>
      <c r="D7" s="69" t="s">
        <v>12</v>
      </c>
      <c r="E7" s="136" t="s">
        <v>154</v>
      </c>
      <c r="F7" s="71" t="s">
        <v>384</v>
      </c>
      <c r="G7" s="71" t="s">
        <v>23</v>
      </c>
      <c r="H7" s="131" t="s">
        <v>447</v>
      </c>
      <c r="I7" s="132" t="s">
        <v>448</v>
      </c>
      <c r="J7" s="133" t="s">
        <v>345</v>
      </c>
      <c r="K7" s="134" t="s">
        <v>424</v>
      </c>
      <c r="L7" s="3" t="s">
        <v>343</v>
      </c>
      <c r="M7" s="3" t="s">
        <v>344</v>
      </c>
      <c r="N7" s="3"/>
      <c r="O7" s="135" t="s">
        <v>496</v>
      </c>
      <c r="P7" s="135" t="s">
        <v>497</v>
      </c>
      <c r="Q7" s="135"/>
      <c r="R7" s="135"/>
      <c r="S7" s="135"/>
      <c r="T7" s="3" t="s">
        <v>419</v>
      </c>
      <c r="U7" s="3" t="s">
        <v>418</v>
      </c>
      <c r="V7" s="3" t="s">
        <v>56</v>
      </c>
      <c r="W7" s="49" t="s">
        <v>275</v>
      </c>
      <c r="X7" s="11" t="s">
        <v>176</v>
      </c>
      <c r="Y7" s="4" t="s">
        <v>527</v>
      </c>
      <c r="Z7" s="4" t="s">
        <v>22</v>
      </c>
      <c r="AA7" s="4" t="s">
        <v>72</v>
      </c>
      <c r="AB7" s="4" t="s">
        <v>24</v>
      </c>
      <c r="AC7" s="4" t="s">
        <v>0</v>
      </c>
      <c r="AD7" s="30" t="s">
        <v>453</v>
      </c>
    </row>
    <row r="8" spans="1:32" s="6" customFormat="1" ht="21.75" customHeight="1">
      <c r="A8" s="72">
        <v>1</v>
      </c>
      <c r="B8" s="82" t="s">
        <v>26</v>
      </c>
      <c r="C8" s="73" t="s">
        <v>28</v>
      </c>
      <c r="D8" s="81" t="s">
        <v>327</v>
      </c>
      <c r="E8" s="110" t="s">
        <v>583</v>
      </c>
      <c r="F8" s="73" t="s">
        <v>178</v>
      </c>
      <c r="G8" s="73" t="s">
        <v>178</v>
      </c>
      <c r="H8" s="75" t="s">
        <v>135</v>
      </c>
      <c r="I8" s="76" t="s">
        <v>136</v>
      </c>
      <c r="J8" s="77" t="s">
        <v>449</v>
      </c>
      <c r="K8" s="78" t="s">
        <v>120</v>
      </c>
      <c r="L8" s="83">
        <v>615</v>
      </c>
      <c r="M8" s="83">
        <v>6.613</v>
      </c>
      <c r="N8" s="83"/>
      <c r="O8" s="84"/>
      <c r="P8" s="85"/>
      <c r="Q8" s="85"/>
      <c r="R8" s="85"/>
      <c r="S8" s="85"/>
      <c r="T8" s="77" t="s">
        <v>421</v>
      </c>
      <c r="U8" s="77" t="s">
        <v>420</v>
      </c>
      <c r="V8" s="77" t="s">
        <v>519</v>
      </c>
      <c r="W8" s="52"/>
      <c r="X8" s="11" t="s">
        <v>177</v>
      </c>
      <c r="Y8" s="11" t="s">
        <v>436</v>
      </c>
      <c r="Z8" s="11" t="s">
        <v>464</v>
      </c>
      <c r="AA8" s="11" t="s">
        <v>464</v>
      </c>
      <c r="AB8" s="11" t="s">
        <v>24</v>
      </c>
      <c r="AC8" s="11" t="s">
        <v>415</v>
      </c>
      <c r="AD8" s="31" t="s">
        <v>216</v>
      </c>
      <c r="AE8" s="11"/>
      <c r="AF8" s="1"/>
    </row>
    <row r="9" spans="1:32" s="6" customFormat="1" ht="21.75" customHeight="1">
      <c r="A9" s="72">
        <v>2</v>
      </c>
      <c r="B9" s="82" t="s">
        <v>26</v>
      </c>
      <c r="C9" s="73" t="s">
        <v>28</v>
      </c>
      <c r="D9" s="74" t="s">
        <v>328</v>
      </c>
      <c r="E9" s="110" t="s">
        <v>583</v>
      </c>
      <c r="F9" s="73" t="s">
        <v>47</v>
      </c>
      <c r="G9" s="73" t="s">
        <v>47</v>
      </c>
      <c r="H9" s="75" t="s">
        <v>135</v>
      </c>
      <c r="I9" s="76" t="s">
        <v>136</v>
      </c>
      <c r="J9" s="77" t="s">
        <v>449</v>
      </c>
      <c r="K9" s="78" t="s">
        <v>120</v>
      </c>
      <c r="L9" s="83">
        <v>1900</v>
      </c>
      <c r="M9" s="83">
        <v>20.43</v>
      </c>
      <c r="N9" s="83"/>
      <c r="O9" s="84"/>
      <c r="P9" s="85"/>
      <c r="Q9" s="85"/>
      <c r="R9" s="85"/>
      <c r="S9" s="85"/>
      <c r="T9" s="77" t="s">
        <v>421</v>
      </c>
      <c r="U9" s="77" t="s">
        <v>420</v>
      </c>
      <c r="V9" s="77" t="s">
        <v>519</v>
      </c>
      <c r="W9" s="52"/>
      <c r="X9" s="11" t="s">
        <v>177</v>
      </c>
      <c r="Y9" s="11" t="s">
        <v>436</v>
      </c>
      <c r="Z9" s="11" t="s">
        <v>464</v>
      </c>
      <c r="AA9" s="11" t="s">
        <v>464</v>
      </c>
      <c r="AB9" s="11" t="s">
        <v>24</v>
      </c>
      <c r="AC9" s="11" t="s">
        <v>415</v>
      </c>
      <c r="AD9" s="31" t="s">
        <v>216</v>
      </c>
      <c r="AE9" s="11"/>
      <c r="AF9" s="1"/>
    </row>
    <row r="10" spans="1:32" s="8" customFormat="1" ht="21.75" customHeight="1">
      <c r="A10" s="72">
        <v>3</v>
      </c>
      <c r="B10" s="82" t="s">
        <v>26</v>
      </c>
      <c r="C10" s="73" t="s">
        <v>28</v>
      </c>
      <c r="D10" s="81" t="s">
        <v>220</v>
      </c>
      <c r="E10" s="110" t="s">
        <v>584</v>
      </c>
      <c r="F10" s="73" t="s">
        <v>47</v>
      </c>
      <c r="G10" s="73" t="s">
        <v>274</v>
      </c>
      <c r="H10" s="75"/>
      <c r="I10" s="76"/>
      <c r="J10" s="77"/>
      <c r="K10" s="78"/>
      <c r="L10" s="158" t="s">
        <v>680</v>
      </c>
      <c r="M10" s="129" t="s">
        <v>681</v>
      </c>
      <c r="N10" s="129"/>
      <c r="O10" s="79"/>
      <c r="P10" s="80"/>
      <c r="Q10" s="80"/>
      <c r="R10" s="80"/>
      <c r="S10" s="80"/>
      <c r="T10" s="77" t="s">
        <v>421</v>
      </c>
      <c r="U10" s="77" t="s">
        <v>420</v>
      </c>
      <c r="V10" s="77" t="s">
        <v>519</v>
      </c>
      <c r="W10" s="52"/>
      <c r="X10" s="11" t="s">
        <v>177</v>
      </c>
      <c r="Y10" s="11" t="s">
        <v>274</v>
      </c>
      <c r="Z10" s="11" t="s">
        <v>464</v>
      </c>
      <c r="AA10" s="11" t="s">
        <v>464</v>
      </c>
      <c r="AB10" s="11" t="s">
        <v>24</v>
      </c>
      <c r="AC10" s="11" t="s">
        <v>415</v>
      </c>
      <c r="AD10" s="31" t="s">
        <v>216</v>
      </c>
      <c r="AE10" s="53">
        <v>6.12</v>
      </c>
      <c r="AF10" s="1"/>
    </row>
    <row r="11" spans="1:32" s="6" customFormat="1" ht="21.75" customHeight="1">
      <c r="A11" s="72">
        <v>4</v>
      </c>
      <c r="B11" s="82" t="s">
        <v>26</v>
      </c>
      <c r="C11" s="73" t="s">
        <v>28</v>
      </c>
      <c r="D11" s="81" t="s">
        <v>98</v>
      </c>
      <c r="E11" s="110" t="s">
        <v>584</v>
      </c>
      <c r="F11" s="73" t="s">
        <v>178</v>
      </c>
      <c r="G11" s="73" t="s">
        <v>178</v>
      </c>
      <c r="H11" s="75" t="s">
        <v>135</v>
      </c>
      <c r="I11" s="76" t="s">
        <v>136</v>
      </c>
      <c r="J11" s="77" t="s">
        <v>42</v>
      </c>
      <c r="K11" s="78" t="s">
        <v>441</v>
      </c>
      <c r="L11" s="83">
        <v>80.354</v>
      </c>
      <c r="M11" s="83">
        <v>0.864</v>
      </c>
      <c r="N11" s="83"/>
      <c r="O11" s="86"/>
      <c r="P11" s="85"/>
      <c r="Q11" s="85"/>
      <c r="R11" s="85"/>
      <c r="S11" s="85"/>
      <c r="T11" s="77" t="s">
        <v>421</v>
      </c>
      <c r="U11" s="77" t="s">
        <v>420</v>
      </c>
      <c r="V11" s="77" t="s">
        <v>519</v>
      </c>
      <c r="W11" s="52"/>
      <c r="X11" s="11" t="s">
        <v>177</v>
      </c>
      <c r="Y11" s="11" t="s">
        <v>436</v>
      </c>
      <c r="Z11" s="11" t="s">
        <v>464</v>
      </c>
      <c r="AA11" s="11" t="s">
        <v>464</v>
      </c>
      <c r="AB11" s="11" t="s">
        <v>24</v>
      </c>
      <c r="AC11" s="11" t="s">
        <v>415</v>
      </c>
      <c r="AD11" s="31" t="s">
        <v>216</v>
      </c>
      <c r="AE11" s="11"/>
      <c r="AF11" s="1"/>
    </row>
    <row r="12" spans="1:32" s="6" customFormat="1" ht="21.75" customHeight="1">
      <c r="A12" s="72">
        <v>5</v>
      </c>
      <c r="B12" s="82" t="s">
        <v>26</v>
      </c>
      <c r="C12" s="73" t="s">
        <v>28</v>
      </c>
      <c r="D12" s="81" t="s">
        <v>98</v>
      </c>
      <c r="E12" s="110" t="s">
        <v>584</v>
      </c>
      <c r="F12" s="73" t="s">
        <v>178</v>
      </c>
      <c r="G12" s="73" t="s">
        <v>47</v>
      </c>
      <c r="H12" s="75" t="s">
        <v>135</v>
      </c>
      <c r="I12" s="76" t="s">
        <v>136</v>
      </c>
      <c r="J12" s="77" t="s">
        <v>42</v>
      </c>
      <c r="K12" s="78" t="s">
        <v>441</v>
      </c>
      <c r="L12" s="83">
        <v>100</v>
      </c>
      <c r="M12" s="83">
        <v>1.075</v>
      </c>
      <c r="N12" s="83"/>
      <c r="O12" s="84"/>
      <c r="P12" s="85"/>
      <c r="Q12" s="85"/>
      <c r="R12" s="85"/>
      <c r="S12" s="85"/>
      <c r="T12" s="77" t="s">
        <v>421</v>
      </c>
      <c r="U12" s="77" t="s">
        <v>420</v>
      </c>
      <c r="V12" s="77" t="s">
        <v>519</v>
      </c>
      <c r="W12" s="52"/>
      <c r="X12" s="11" t="s">
        <v>177</v>
      </c>
      <c r="Y12" s="11" t="s">
        <v>436</v>
      </c>
      <c r="Z12" s="11" t="s">
        <v>464</v>
      </c>
      <c r="AA12" s="11" t="s">
        <v>464</v>
      </c>
      <c r="AB12" s="11" t="s">
        <v>24</v>
      </c>
      <c r="AC12" s="11" t="s">
        <v>415</v>
      </c>
      <c r="AD12" s="31" t="s">
        <v>216</v>
      </c>
      <c r="AE12" s="11"/>
      <c r="AF12" s="1"/>
    </row>
    <row r="13" spans="1:32" s="6" customFormat="1" ht="21.75" customHeight="1">
      <c r="A13" s="72">
        <v>6</v>
      </c>
      <c r="B13" s="82" t="s">
        <v>26</v>
      </c>
      <c r="C13" s="73" t="s">
        <v>28</v>
      </c>
      <c r="D13" s="87" t="s">
        <v>221</v>
      </c>
      <c r="E13" s="110" t="s">
        <v>584</v>
      </c>
      <c r="F13" s="73" t="s">
        <v>178</v>
      </c>
      <c r="G13" s="88" t="s">
        <v>274</v>
      </c>
      <c r="H13" s="75"/>
      <c r="I13" s="76"/>
      <c r="J13" s="77"/>
      <c r="K13" s="78"/>
      <c r="L13" s="129" t="s">
        <v>682</v>
      </c>
      <c r="M13" s="129" t="s">
        <v>683</v>
      </c>
      <c r="N13" s="129"/>
      <c r="O13" s="79"/>
      <c r="P13" s="80"/>
      <c r="Q13" s="80"/>
      <c r="R13" s="80"/>
      <c r="S13" s="80"/>
      <c r="T13" s="77" t="s">
        <v>421</v>
      </c>
      <c r="U13" s="77" t="s">
        <v>420</v>
      </c>
      <c r="V13" s="77" t="s">
        <v>519</v>
      </c>
      <c r="W13" s="52"/>
      <c r="X13" s="11" t="s">
        <v>177</v>
      </c>
      <c r="Y13" s="11" t="s">
        <v>274</v>
      </c>
      <c r="Z13" s="11" t="s">
        <v>464</v>
      </c>
      <c r="AA13" s="11" t="s">
        <v>464</v>
      </c>
      <c r="AB13" s="11" t="s">
        <v>24</v>
      </c>
      <c r="AC13" s="11" t="s">
        <v>415</v>
      </c>
      <c r="AD13" s="31" t="s">
        <v>216</v>
      </c>
      <c r="AE13" s="11">
        <v>0.53</v>
      </c>
      <c r="AF13" s="1"/>
    </row>
    <row r="14" spans="1:32" s="6" customFormat="1" ht="21.75" customHeight="1">
      <c r="A14" s="72">
        <v>7</v>
      </c>
      <c r="B14" s="82" t="s">
        <v>26</v>
      </c>
      <c r="C14" s="73" t="s">
        <v>28</v>
      </c>
      <c r="D14" s="74" t="s">
        <v>185</v>
      </c>
      <c r="E14" s="110" t="s">
        <v>585</v>
      </c>
      <c r="F14" s="73" t="s">
        <v>144</v>
      </c>
      <c r="G14" s="73" t="s">
        <v>144</v>
      </c>
      <c r="H14" s="75" t="s">
        <v>385</v>
      </c>
      <c r="I14" s="76" t="s">
        <v>186</v>
      </c>
      <c r="J14" s="77" t="s">
        <v>42</v>
      </c>
      <c r="K14" s="78">
        <v>6.777</v>
      </c>
      <c r="L14" s="83">
        <v>400</v>
      </c>
      <c r="M14" s="83">
        <v>4.301</v>
      </c>
      <c r="N14" s="83"/>
      <c r="O14" s="79"/>
      <c r="P14" s="80"/>
      <c r="Q14" s="80"/>
      <c r="R14" s="80"/>
      <c r="S14" s="80"/>
      <c r="T14" s="77" t="s">
        <v>421</v>
      </c>
      <c r="U14" s="77" t="s">
        <v>420</v>
      </c>
      <c r="V14" s="77" t="s">
        <v>519</v>
      </c>
      <c r="W14" s="52"/>
      <c r="X14" s="11" t="s">
        <v>177</v>
      </c>
      <c r="Y14" s="11" t="s">
        <v>439</v>
      </c>
      <c r="Z14" s="11" t="s">
        <v>464</v>
      </c>
      <c r="AA14" s="11" t="s">
        <v>464</v>
      </c>
      <c r="AB14" s="11" t="s">
        <v>24</v>
      </c>
      <c r="AC14" s="11" t="s">
        <v>415</v>
      </c>
      <c r="AD14" s="31" t="s">
        <v>216</v>
      </c>
      <c r="AE14" s="11"/>
      <c r="AF14" s="1"/>
    </row>
    <row r="15" spans="1:32" s="6" customFormat="1" ht="21.75" customHeight="1">
      <c r="A15" s="72">
        <v>8</v>
      </c>
      <c r="B15" s="82" t="s">
        <v>26</v>
      </c>
      <c r="C15" s="73" t="s">
        <v>28</v>
      </c>
      <c r="D15" s="81" t="s">
        <v>99</v>
      </c>
      <c r="E15" s="110" t="s">
        <v>586</v>
      </c>
      <c r="F15" s="73" t="s">
        <v>47</v>
      </c>
      <c r="G15" s="73" t="s">
        <v>47</v>
      </c>
      <c r="H15" s="75" t="s">
        <v>145</v>
      </c>
      <c r="I15" s="76" t="s">
        <v>137</v>
      </c>
      <c r="J15" s="77" t="s">
        <v>449</v>
      </c>
      <c r="K15" s="78">
        <v>25637.827</v>
      </c>
      <c r="L15" s="83">
        <v>1750</v>
      </c>
      <c r="M15" s="83">
        <v>18.817</v>
      </c>
      <c r="N15" s="83"/>
      <c r="O15" s="79"/>
      <c r="P15" s="80"/>
      <c r="Q15" s="80"/>
      <c r="R15" s="80"/>
      <c r="S15" s="80"/>
      <c r="T15" s="77" t="s">
        <v>421</v>
      </c>
      <c r="U15" s="77" t="s">
        <v>420</v>
      </c>
      <c r="V15" s="77" t="s">
        <v>519</v>
      </c>
      <c r="W15" s="52"/>
      <c r="X15" s="11" t="s">
        <v>177</v>
      </c>
      <c r="Y15" s="11" t="s">
        <v>436</v>
      </c>
      <c r="Z15" s="11" t="s">
        <v>464</v>
      </c>
      <c r="AA15" s="11" t="s">
        <v>464</v>
      </c>
      <c r="AB15" s="11" t="s">
        <v>24</v>
      </c>
      <c r="AC15" s="11" t="s">
        <v>415</v>
      </c>
      <c r="AD15" s="31" t="s">
        <v>352</v>
      </c>
      <c r="AE15" s="11">
        <v>1.66</v>
      </c>
      <c r="AF15" s="1"/>
    </row>
    <row r="16" spans="1:31" ht="21.75" customHeight="1">
      <c r="A16" s="72">
        <v>9</v>
      </c>
      <c r="B16" s="82" t="s">
        <v>26</v>
      </c>
      <c r="C16" s="73" t="s">
        <v>28</v>
      </c>
      <c r="D16" s="81" t="s">
        <v>100</v>
      </c>
      <c r="E16" s="110" t="s">
        <v>587</v>
      </c>
      <c r="F16" s="73" t="s">
        <v>47</v>
      </c>
      <c r="G16" s="73" t="s">
        <v>47</v>
      </c>
      <c r="H16" s="75" t="s">
        <v>145</v>
      </c>
      <c r="I16" s="76" t="s">
        <v>137</v>
      </c>
      <c r="J16" s="77" t="s">
        <v>42</v>
      </c>
      <c r="K16" s="78">
        <v>6.743</v>
      </c>
      <c r="L16" s="83">
        <v>100</v>
      </c>
      <c r="M16" s="83">
        <v>1.075</v>
      </c>
      <c r="N16" s="83"/>
      <c r="O16" s="79"/>
      <c r="P16" s="80"/>
      <c r="Q16" s="80"/>
      <c r="R16" s="80"/>
      <c r="S16" s="80"/>
      <c r="T16" s="77" t="s">
        <v>421</v>
      </c>
      <c r="U16" s="77" t="s">
        <v>420</v>
      </c>
      <c r="V16" s="77" t="s">
        <v>519</v>
      </c>
      <c r="W16" s="52"/>
      <c r="X16" s="11" t="s">
        <v>177</v>
      </c>
      <c r="Y16" s="11" t="s">
        <v>436</v>
      </c>
      <c r="Z16" s="11" t="s">
        <v>464</v>
      </c>
      <c r="AA16" s="11" t="s">
        <v>464</v>
      </c>
      <c r="AB16" s="11" t="s">
        <v>24</v>
      </c>
      <c r="AC16" s="11" t="s">
        <v>415</v>
      </c>
      <c r="AD16" s="31" t="s">
        <v>352</v>
      </c>
      <c r="AE16" s="11">
        <v>0.5</v>
      </c>
    </row>
    <row r="17" spans="1:31" ht="21.75" customHeight="1">
      <c r="A17" s="72">
        <v>10</v>
      </c>
      <c r="B17" s="82" t="s">
        <v>26</v>
      </c>
      <c r="C17" s="73" t="s">
        <v>28</v>
      </c>
      <c r="D17" s="81" t="s">
        <v>101</v>
      </c>
      <c r="E17" s="110" t="s">
        <v>588</v>
      </c>
      <c r="F17" s="73" t="s">
        <v>134</v>
      </c>
      <c r="G17" s="73" t="s">
        <v>134</v>
      </c>
      <c r="H17" s="75" t="s">
        <v>130</v>
      </c>
      <c r="I17" s="76" t="s">
        <v>67</v>
      </c>
      <c r="J17" s="77" t="s">
        <v>42</v>
      </c>
      <c r="K17" s="78">
        <v>24.237</v>
      </c>
      <c r="L17" s="83">
        <v>1290</v>
      </c>
      <c r="M17" s="83">
        <v>13.871</v>
      </c>
      <c r="N17" s="83"/>
      <c r="O17" s="79"/>
      <c r="P17" s="80"/>
      <c r="Q17" s="80"/>
      <c r="R17" s="80"/>
      <c r="S17" s="80"/>
      <c r="T17" s="77" t="s">
        <v>421</v>
      </c>
      <c r="U17" s="77" t="s">
        <v>420</v>
      </c>
      <c r="V17" s="77" t="s">
        <v>519</v>
      </c>
      <c r="W17" s="52"/>
      <c r="X17" s="11" t="s">
        <v>177</v>
      </c>
      <c r="Y17" s="11" t="s">
        <v>436</v>
      </c>
      <c r="Z17" s="11" t="s">
        <v>464</v>
      </c>
      <c r="AA17" s="11" t="s">
        <v>464</v>
      </c>
      <c r="AB17" s="11" t="s">
        <v>24</v>
      </c>
      <c r="AC17" s="11" t="s">
        <v>415</v>
      </c>
      <c r="AD17" s="31" t="s">
        <v>357</v>
      </c>
      <c r="AE17" s="11">
        <v>2.83</v>
      </c>
    </row>
    <row r="18" spans="1:32" s="6" customFormat="1" ht="21.75" customHeight="1">
      <c r="A18" s="72">
        <v>11</v>
      </c>
      <c r="B18" s="82" t="s">
        <v>26</v>
      </c>
      <c r="C18" s="73" t="s">
        <v>28</v>
      </c>
      <c r="D18" s="74" t="s">
        <v>248</v>
      </c>
      <c r="E18" s="110" t="s">
        <v>589</v>
      </c>
      <c r="F18" s="73" t="s">
        <v>47</v>
      </c>
      <c r="G18" s="73" t="s">
        <v>47</v>
      </c>
      <c r="H18" s="75" t="s">
        <v>6</v>
      </c>
      <c r="I18" s="76" t="s">
        <v>7</v>
      </c>
      <c r="J18" s="77" t="s">
        <v>42</v>
      </c>
      <c r="K18" s="78">
        <v>5.672</v>
      </c>
      <c r="L18" s="83">
        <v>5</v>
      </c>
      <c r="M18" s="83">
        <v>0.054</v>
      </c>
      <c r="N18" s="83"/>
      <c r="O18" s="79"/>
      <c r="P18" s="80"/>
      <c r="Q18" s="80"/>
      <c r="R18" s="80"/>
      <c r="S18" s="80"/>
      <c r="T18" s="77" t="s">
        <v>421</v>
      </c>
      <c r="U18" s="77" t="s">
        <v>420</v>
      </c>
      <c r="V18" s="77" t="s">
        <v>519</v>
      </c>
      <c r="W18" s="52"/>
      <c r="X18" s="11" t="s">
        <v>177</v>
      </c>
      <c r="Y18" s="11" t="s">
        <v>436</v>
      </c>
      <c r="Z18" s="11" t="s">
        <v>464</v>
      </c>
      <c r="AA18" s="11" t="s">
        <v>464</v>
      </c>
      <c r="AB18" s="11" t="s">
        <v>24</v>
      </c>
      <c r="AC18" s="11" t="s">
        <v>415</v>
      </c>
      <c r="AD18" s="31" t="s">
        <v>354</v>
      </c>
      <c r="AE18" s="11">
        <v>0.696</v>
      </c>
      <c r="AF18" s="1"/>
    </row>
    <row r="19" spans="1:32" s="6" customFormat="1" ht="21.75" customHeight="1">
      <c r="A19" s="72">
        <v>12</v>
      </c>
      <c r="B19" s="82" t="s">
        <v>26</v>
      </c>
      <c r="C19" s="73" t="s">
        <v>28</v>
      </c>
      <c r="D19" s="81" t="s">
        <v>414</v>
      </c>
      <c r="E19" s="110" t="s">
        <v>590</v>
      </c>
      <c r="F19" s="73" t="s">
        <v>144</v>
      </c>
      <c r="G19" s="73" t="s">
        <v>144</v>
      </c>
      <c r="H19" s="75" t="s">
        <v>66</v>
      </c>
      <c r="I19" s="76" t="s">
        <v>150</v>
      </c>
      <c r="J19" s="77" t="s">
        <v>27</v>
      </c>
      <c r="K19" s="78" t="s">
        <v>14</v>
      </c>
      <c r="L19" s="83">
        <v>600</v>
      </c>
      <c r="M19" s="83">
        <v>6.452</v>
      </c>
      <c r="N19" s="83"/>
      <c r="O19" s="86"/>
      <c r="P19" s="86"/>
      <c r="Q19" s="86"/>
      <c r="R19" s="86"/>
      <c r="S19" s="86"/>
      <c r="T19" s="77" t="s">
        <v>421</v>
      </c>
      <c r="U19" s="77" t="s">
        <v>420</v>
      </c>
      <c r="V19" s="77" t="s">
        <v>519</v>
      </c>
      <c r="W19" s="52"/>
      <c r="X19" s="11" t="s">
        <v>177</v>
      </c>
      <c r="Y19" s="11" t="s">
        <v>439</v>
      </c>
      <c r="Z19" s="11" t="s">
        <v>464</v>
      </c>
      <c r="AA19" s="11" t="s">
        <v>464</v>
      </c>
      <c r="AB19" s="11" t="s">
        <v>24</v>
      </c>
      <c r="AC19" s="11" t="s">
        <v>415</v>
      </c>
      <c r="AD19" s="31" t="s">
        <v>216</v>
      </c>
      <c r="AE19" s="11"/>
      <c r="AF19" s="1"/>
    </row>
    <row r="20" spans="1:32" s="6" customFormat="1" ht="21.75" customHeight="1">
      <c r="A20" s="72">
        <v>13</v>
      </c>
      <c r="B20" s="82" t="s">
        <v>26</v>
      </c>
      <c r="C20" s="73" t="s">
        <v>28</v>
      </c>
      <c r="D20" s="81" t="s">
        <v>223</v>
      </c>
      <c r="E20" s="110" t="s">
        <v>591</v>
      </c>
      <c r="F20" s="73" t="s">
        <v>144</v>
      </c>
      <c r="G20" s="73" t="s">
        <v>144</v>
      </c>
      <c r="H20" s="75" t="s">
        <v>66</v>
      </c>
      <c r="I20" s="76" t="s">
        <v>150</v>
      </c>
      <c r="J20" s="77" t="s">
        <v>27</v>
      </c>
      <c r="K20" s="78" t="s">
        <v>14</v>
      </c>
      <c r="L20" s="83">
        <v>300</v>
      </c>
      <c r="M20" s="83">
        <v>3.226</v>
      </c>
      <c r="N20" s="83"/>
      <c r="O20" s="84"/>
      <c r="P20" s="85"/>
      <c r="Q20" s="85"/>
      <c r="R20" s="85"/>
      <c r="S20" s="85"/>
      <c r="T20" s="77" t="s">
        <v>421</v>
      </c>
      <c r="U20" s="77" t="s">
        <v>420</v>
      </c>
      <c r="V20" s="77" t="s">
        <v>519</v>
      </c>
      <c r="W20" s="52"/>
      <c r="X20" s="11" t="s">
        <v>177</v>
      </c>
      <c r="Y20" s="11" t="s">
        <v>439</v>
      </c>
      <c r="Z20" s="11" t="s">
        <v>464</v>
      </c>
      <c r="AA20" s="11" t="s">
        <v>464</v>
      </c>
      <c r="AB20" s="11" t="s">
        <v>24</v>
      </c>
      <c r="AC20" s="11" t="s">
        <v>415</v>
      </c>
      <c r="AD20" s="31" t="s">
        <v>216</v>
      </c>
      <c r="AE20" s="11"/>
      <c r="AF20" s="1"/>
    </row>
    <row r="21" spans="1:32" s="6" customFormat="1" ht="21.75" customHeight="1">
      <c r="A21" s="72">
        <v>14</v>
      </c>
      <c r="B21" s="82" t="s">
        <v>26</v>
      </c>
      <c r="C21" s="73" t="s">
        <v>28</v>
      </c>
      <c r="D21" s="87" t="s">
        <v>224</v>
      </c>
      <c r="E21" s="110" t="s">
        <v>222</v>
      </c>
      <c r="F21" s="73" t="s">
        <v>144</v>
      </c>
      <c r="G21" s="73" t="s">
        <v>144</v>
      </c>
      <c r="H21" s="75"/>
      <c r="I21" s="76"/>
      <c r="J21" s="77" t="s">
        <v>27</v>
      </c>
      <c r="K21" s="78"/>
      <c r="L21" s="129" t="s">
        <v>684</v>
      </c>
      <c r="M21" s="129" t="s">
        <v>685</v>
      </c>
      <c r="N21" s="129"/>
      <c r="O21" s="79"/>
      <c r="P21" s="80"/>
      <c r="Q21" s="80"/>
      <c r="R21" s="80"/>
      <c r="S21" s="80"/>
      <c r="T21" s="77" t="s">
        <v>421</v>
      </c>
      <c r="U21" s="77" t="s">
        <v>420</v>
      </c>
      <c r="V21" s="77" t="s">
        <v>519</v>
      </c>
      <c r="W21" s="52"/>
      <c r="X21" s="11" t="s">
        <v>177</v>
      </c>
      <c r="Y21" s="11" t="s">
        <v>439</v>
      </c>
      <c r="Z21" s="11" t="s">
        <v>464</v>
      </c>
      <c r="AA21" s="11" t="s">
        <v>464</v>
      </c>
      <c r="AB21" s="11" t="s">
        <v>24</v>
      </c>
      <c r="AC21" s="11" t="s">
        <v>415</v>
      </c>
      <c r="AD21" s="31" t="s">
        <v>216</v>
      </c>
      <c r="AE21" s="53">
        <v>3.5</v>
      </c>
      <c r="AF21" s="1"/>
    </row>
    <row r="22" spans="1:32" s="6" customFormat="1" ht="21.75" customHeight="1">
      <c r="A22" s="72">
        <v>15</v>
      </c>
      <c r="B22" s="82" t="s">
        <v>26</v>
      </c>
      <c r="C22" s="73" t="s">
        <v>28</v>
      </c>
      <c r="D22" s="74" t="s">
        <v>187</v>
      </c>
      <c r="E22" s="110" t="s">
        <v>592</v>
      </c>
      <c r="F22" s="73" t="s">
        <v>459</v>
      </c>
      <c r="G22" s="73" t="s">
        <v>459</v>
      </c>
      <c r="H22" s="75" t="s">
        <v>107</v>
      </c>
      <c r="I22" s="76" t="s">
        <v>108</v>
      </c>
      <c r="J22" s="77" t="s">
        <v>27</v>
      </c>
      <c r="K22" s="78">
        <v>170</v>
      </c>
      <c r="L22" s="83">
        <v>4000</v>
      </c>
      <c r="M22" s="83">
        <v>43.011</v>
      </c>
      <c r="N22" s="83"/>
      <c r="O22" s="79"/>
      <c r="P22" s="80"/>
      <c r="Q22" s="80"/>
      <c r="R22" s="80"/>
      <c r="S22" s="80"/>
      <c r="T22" s="77" t="s">
        <v>421</v>
      </c>
      <c r="U22" s="77" t="s">
        <v>420</v>
      </c>
      <c r="V22" s="77" t="s">
        <v>519</v>
      </c>
      <c r="W22" s="52"/>
      <c r="X22" s="11" t="s">
        <v>177</v>
      </c>
      <c r="Y22" s="11" t="s">
        <v>439</v>
      </c>
      <c r="Z22" s="11" t="s">
        <v>464</v>
      </c>
      <c r="AA22" s="11" t="s">
        <v>464</v>
      </c>
      <c r="AB22" s="11" t="s">
        <v>24</v>
      </c>
      <c r="AC22" s="11" t="s">
        <v>415</v>
      </c>
      <c r="AD22" s="31" t="s">
        <v>358</v>
      </c>
      <c r="AE22" s="11">
        <v>3.4</v>
      </c>
      <c r="AF22" s="1"/>
    </row>
    <row r="23" spans="1:32" s="6" customFormat="1" ht="21.75" customHeight="1">
      <c r="A23" s="72">
        <v>16</v>
      </c>
      <c r="B23" s="82" t="s">
        <v>26</v>
      </c>
      <c r="C23" s="73" t="s">
        <v>28</v>
      </c>
      <c r="D23" s="81" t="s">
        <v>398</v>
      </c>
      <c r="E23" s="110" t="s">
        <v>399</v>
      </c>
      <c r="F23" s="73" t="s">
        <v>144</v>
      </c>
      <c r="G23" s="73" t="s">
        <v>144</v>
      </c>
      <c r="H23" s="75" t="s">
        <v>388</v>
      </c>
      <c r="I23" s="76" t="s">
        <v>136</v>
      </c>
      <c r="J23" s="77" t="s">
        <v>27</v>
      </c>
      <c r="K23" s="78" t="s">
        <v>249</v>
      </c>
      <c r="L23" s="83">
        <v>50</v>
      </c>
      <c r="M23" s="83">
        <v>0.538</v>
      </c>
      <c r="N23" s="83"/>
      <c r="O23" s="84"/>
      <c r="P23" s="85"/>
      <c r="Q23" s="85"/>
      <c r="R23" s="85"/>
      <c r="S23" s="85"/>
      <c r="T23" s="77" t="s">
        <v>421</v>
      </c>
      <c r="U23" s="77" t="s">
        <v>420</v>
      </c>
      <c r="V23" s="77" t="s">
        <v>519</v>
      </c>
      <c r="W23" s="52"/>
      <c r="X23" s="11" t="s">
        <v>177</v>
      </c>
      <c r="Y23" s="11" t="s">
        <v>439</v>
      </c>
      <c r="Z23" s="11" t="s">
        <v>464</v>
      </c>
      <c r="AA23" s="11" t="s">
        <v>464</v>
      </c>
      <c r="AB23" s="11" t="s">
        <v>24</v>
      </c>
      <c r="AC23" s="11" t="s">
        <v>415</v>
      </c>
      <c r="AD23" s="31" t="s">
        <v>216</v>
      </c>
      <c r="AE23" s="11"/>
      <c r="AF23" s="1"/>
    </row>
    <row r="24" spans="1:32" s="6" customFormat="1" ht="21.75" customHeight="1">
      <c r="A24" s="72">
        <v>17</v>
      </c>
      <c r="B24" s="82" t="s">
        <v>26</v>
      </c>
      <c r="C24" s="73" t="s">
        <v>28</v>
      </c>
      <c r="D24" s="81" t="s">
        <v>400</v>
      </c>
      <c r="E24" s="110" t="s">
        <v>401</v>
      </c>
      <c r="F24" s="73" t="s">
        <v>144</v>
      </c>
      <c r="G24" s="73" t="s">
        <v>144</v>
      </c>
      <c r="H24" s="75" t="s">
        <v>388</v>
      </c>
      <c r="I24" s="76" t="s">
        <v>136</v>
      </c>
      <c r="J24" s="77" t="s">
        <v>27</v>
      </c>
      <c r="K24" s="78" t="s">
        <v>249</v>
      </c>
      <c r="L24" s="83">
        <v>50</v>
      </c>
      <c r="M24" s="83">
        <v>0.538</v>
      </c>
      <c r="N24" s="83"/>
      <c r="O24" s="84"/>
      <c r="P24" s="85"/>
      <c r="Q24" s="85"/>
      <c r="R24" s="85"/>
      <c r="S24" s="85"/>
      <c r="T24" s="77" t="s">
        <v>421</v>
      </c>
      <c r="U24" s="77" t="s">
        <v>420</v>
      </c>
      <c r="V24" s="77" t="s">
        <v>519</v>
      </c>
      <c r="W24" s="52"/>
      <c r="X24" s="11" t="s">
        <v>177</v>
      </c>
      <c r="Y24" s="11" t="s">
        <v>439</v>
      </c>
      <c r="Z24" s="11" t="s">
        <v>464</v>
      </c>
      <c r="AA24" s="11" t="s">
        <v>464</v>
      </c>
      <c r="AB24" s="11" t="s">
        <v>24</v>
      </c>
      <c r="AC24" s="11" t="s">
        <v>415</v>
      </c>
      <c r="AD24" s="31" t="s">
        <v>216</v>
      </c>
      <c r="AE24" s="11"/>
      <c r="AF24" s="1"/>
    </row>
    <row r="25" spans="1:32" s="6" customFormat="1" ht="21.75" customHeight="1">
      <c r="A25" s="72">
        <v>18</v>
      </c>
      <c r="B25" s="82" t="s">
        <v>26</v>
      </c>
      <c r="C25" s="73" t="s">
        <v>28</v>
      </c>
      <c r="D25" s="81" t="s">
        <v>402</v>
      </c>
      <c r="E25" s="110" t="s">
        <v>403</v>
      </c>
      <c r="F25" s="73" t="s">
        <v>144</v>
      </c>
      <c r="G25" s="73" t="s">
        <v>144</v>
      </c>
      <c r="H25" s="75" t="s">
        <v>388</v>
      </c>
      <c r="I25" s="76" t="s">
        <v>136</v>
      </c>
      <c r="J25" s="77" t="s">
        <v>27</v>
      </c>
      <c r="K25" s="78" t="s">
        <v>249</v>
      </c>
      <c r="L25" s="83">
        <v>50</v>
      </c>
      <c r="M25" s="83">
        <v>0.538</v>
      </c>
      <c r="N25" s="83"/>
      <c r="O25" s="84"/>
      <c r="P25" s="85"/>
      <c r="Q25" s="85"/>
      <c r="R25" s="85"/>
      <c r="S25" s="85"/>
      <c r="T25" s="77" t="s">
        <v>421</v>
      </c>
      <c r="U25" s="77" t="s">
        <v>420</v>
      </c>
      <c r="V25" s="77" t="s">
        <v>519</v>
      </c>
      <c r="W25" s="52"/>
      <c r="X25" s="11" t="s">
        <v>177</v>
      </c>
      <c r="Y25" s="11" t="s">
        <v>439</v>
      </c>
      <c r="Z25" s="11" t="s">
        <v>464</v>
      </c>
      <c r="AA25" s="11" t="s">
        <v>464</v>
      </c>
      <c r="AB25" s="11" t="s">
        <v>24</v>
      </c>
      <c r="AC25" s="11" t="s">
        <v>415</v>
      </c>
      <c r="AD25" s="31" t="s">
        <v>216</v>
      </c>
      <c r="AE25" s="11"/>
      <c r="AF25" s="1"/>
    </row>
    <row r="26" spans="1:32" s="6" customFormat="1" ht="21.75" customHeight="1">
      <c r="A26" s="72">
        <v>19</v>
      </c>
      <c r="B26" s="82" t="s">
        <v>26</v>
      </c>
      <c r="C26" s="73" t="s">
        <v>28</v>
      </c>
      <c r="D26" s="81" t="s">
        <v>404</v>
      </c>
      <c r="E26" s="110" t="s">
        <v>405</v>
      </c>
      <c r="F26" s="73" t="s">
        <v>144</v>
      </c>
      <c r="G26" s="73" t="s">
        <v>144</v>
      </c>
      <c r="H26" s="75" t="s">
        <v>388</v>
      </c>
      <c r="I26" s="76" t="s">
        <v>136</v>
      </c>
      <c r="J26" s="77" t="s">
        <v>27</v>
      </c>
      <c r="K26" s="78" t="s">
        <v>249</v>
      </c>
      <c r="L26" s="83">
        <v>50</v>
      </c>
      <c r="M26" s="83">
        <v>0.538</v>
      </c>
      <c r="N26" s="83"/>
      <c r="O26" s="84"/>
      <c r="P26" s="85"/>
      <c r="Q26" s="85"/>
      <c r="R26" s="85"/>
      <c r="S26" s="85"/>
      <c r="T26" s="77" t="s">
        <v>421</v>
      </c>
      <c r="U26" s="77" t="s">
        <v>420</v>
      </c>
      <c r="V26" s="77" t="s">
        <v>519</v>
      </c>
      <c r="W26" s="52"/>
      <c r="X26" s="11" t="s">
        <v>177</v>
      </c>
      <c r="Y26" s="11" t="s">
        <v>439</v>
      </c>
      <c r="Z26" s="11" t="s">
        <v>464</v>
      </c>
      <c r="AA26" s="11" t="s">
        <v>464</v>
      </c>
      <c r="AB26" s="11" t="s">
        <v>24</v>
      </c>
      <c r="AC26" s="11" t="s">
        <v>415</v>
      </c>
      <c r="AD26" s="31" t="s">
        <v>216</v>
      </c>
      <c r="AE26" s="11"/>
      <c r="AF26" s="1"/>
    </row>
    <row r="27" spans="1:32" s="6" customFormat="1" ht="21.75" customHeight="1">
      <c r="A27" s="72">
        <v>20</v>
      </c>
      <c r="B27" s="82" t="s">
        <v>26</v>
      </c>
      <c r="C27" s="73" t="s">
        <v>28</v>
      </c>
      <c r="D27" s="81" t="s">
        <v>406</v>
      </c>
      <c r="E27" s="110" t="s">
        <v>407</v>
      </c>
      <c r="F27" s="73" t="s">
        <v>144</v>
      </c>
      <c r="G27" s="73" t="s">
        <v>144</v>
      </c>
      <c r="H27" s="75" t="s">
        <v>388</v>
      </c>
      <c r="I27" s="76" t="s">
        <v>136</v>
      </c>
      <c r="J27" s="77" t="s">
        <v>27</v>
      </c>
      <c r="K27" s="78" t="s">
        <v>249</v>
      </c>
      <c r="L27" s="83">
        <v>50</v>
      </c>
      <c r="M27" s="83">
        <v>0.538</v>
      </c>
      <c r="N27" s="83"/>
      <c r="O27" s="84"/>
      <c r="P27" s="85"/>
      <c r="Q27" s="85"/>
      <c r="R27" s="85"/>
      <c r="S27" s="85"/>
      <c r="T27" s="77" t="s">
        <v>421</v>
      </c>
      <c r="U27" s="77" t="s">
        <v>420</v>
      </c>
      <c r="V27" s="77" t="s">
        <v>519</v>
      </c>
      <c r="W27" s="52"/>
      <c r="X27" s="11" t="s">
        <v>177</v>
      </c>
      <c r="Y27" s="11" t="s">
        <v>439</v>
      </c>
      <c r="Z27" s="11" t="s">
        <v>464</v>
      </c>
      <c r="AA27" s="11" t="s">
        <v>464</v>
      </c>
      <c r="AB27" s="11" t="s">
        <v>24</v>
      </c>
      <c r="AC27" s="11" t="s">
        <v>415</v>
      </c>
      <c r="AD27" s="31" t="s">
        <v>216</v>
      </c>
      <c r="AE27" s="11"/>
      <c r="AF27" s="1"/>
    </row>
    <row r="28" spans="1:32" s="6" customFormat="1" ht="21.75" customHeight="1">
      <c r="A28" s="72">
        <v>21</v>
      </c>
      <c r="B28" s="82" t="s">
        <v>26</v>
      </c>
      <c r="C28" s="73" t="s">
        <v>28</v>
      </c>
      <c r="D28" s="81" t="s">
        <v>408</v>
      </c>
      <c r="E28" s="110" t="s">
        <v>409</v>
      </c>
      <c r="F28" s="73" t="s">
        <v>144</v>
      </c>
      <c r="G28" s="73" t="s">
        <v>144</v>
      </c>
      <c r="H28" s="75" t="s">
        <v>388</v>
      </c>
      <c r="I28" s="76" t="s">
        <v>82</v>
      </c>
      <c r="J28" s="77" t="s">
        <v>27</v>
      </c>
      <c r="K28" s="78" t="s">
        <v>249</v>
      </c>
      <c r="L28" s="83">
        <v>50</v>
      </c>
      <c r="M28" s="83">
        <v>0.538</v>
      </c>
      <c r="N28" s="83"/>
      <c r="O28" s="84"/>
      <c r="P28" s="85"/>
      <c r="Q28" s="85"/>
      <c r="R28" s="85"/>
      <c r="S28" s="85"/>
      <c r="T28" s="77" t="s">
        <v>421</v>
      </c>
      <c r="U28" s="77" t="s">
        <v>420</v>
      </c>
      <c r="V28" s="77" t="s">
        <v>519</v>
      </c>
      <c r="W28" s="52"/>
      <c r="X28" s="11" t="s">
        <v>177</v>
      </c>
      <c r="Y28" s="11" t="s">
        <v>439</v>
      </c>
      <c r="Z28" s="11" t="s">
        <v>464</v>
      </c>
      <c r="AA28" s="11" t="s">
        <v>464</v>
      </c>
      <c r="AB28" s="11" t="s">
        <v>24</v>
      </c>
      <c r="AC28" s="11" t="s">
        <v>415</v>
      </c>
      <c r="AD28" s="31" t="s">
        <v>216</v>
      </c>
      <c r="AE28" s="11"/>
      <c r="AF28" s="1"/>
    </row>
    <row r="29" spans="1:32" s="6" customFormat="1" ht="21.75" customHeight="1">
      <c r="A29" s="72">
        <v>22</v>
      </c>
      <c r="B29" s="82" t="s">
        <v>26</v>
      </c>
      <c r="C29" s="73" t="s">
        <v>28</v>
      </c>
      <c r="D29" s="81" t="s">
        <v>410</v>
      </c>
      <c r="E29" s="110" t="s">
        <v>411</v>
      </c>
      <c r="F29" s="73" t="s">
        <v>144</v>
      </c>
      <c r="G29" s="73" t="s">
        <v>144</v>
      </c>
      <c r="H29" s="75" t="s">
        <v>388</v>
      </c>
      <c r="I29" s="76" t="s">
        <v>136</v>
      </c>
      <c r="J29" s="77" t="s">
        <v>27</v>
      </c>
      <c r="K29" s="78" t="s">
        <v>249</v>
      </c>
      <c r="L29" s="83">
        <v>50</v>
      </c>
      <c r="M29" s="83">
        <v>0.538</v>
      </c>
      <c r="N29" s="83"/>
      <c r="O29" s="84"/>
      <c r="P29" s="85"/>
      <c r="Q29" s="85"/>
      <c r="R29" s="85"/>
      <c r="S29" s="85"/>
      <c r="T29" s="77" t="s">
        <v>421</v>
      </c>
      <c r="U29" s="77" t="s">
        <v>420</v>
      </c>
      <c r="V29" s="77" t="s">
        <v>519</v>
      </c>
      <c r="W29" s="52"/>
      <c r="X29" s="11" t="s">
        <v>177</v>
      </c>
      <c r="Y29" s="11" t="s">
        <v>439</v>
      </c>
      <c r="Z29" s="11" t="s">
        <v>464</v>
      </c>
      <c r="AA29" s="11" t="s">
        <v>464</v>
      </c>
      <c r="AB29" s="11" t="s">
        <v>24</v>
      </c>
      <c r="AC29" s="11" t="s">
        <v>415</v>
      </c>
      <c r="AD29" s="31" t="s">
        <v>216</v>
      </c>
      <c r="AE29" s="11"/>
      <c r="AF29" s="1"/>
    </row>
    <row r="30" spans="1:32" s="6" customFormat="1" ht="21.75" customHeight="1">
      <c r="A30" s="72">
        <v>23</v>
      </c>
      <c r="B30" s="82" t="s">
        <v>26</v>
      </c>
      <c r="C30" s="73" t="s">
        <v>28</v>
      </c>
      <c r="D30" s="81" t="s">
        <v>412</v>
      </c>
      <c r="E30" s="110" t="s">
        <v>413</v>
      </c>
      <c r="F30" s="73" t="s">
        <v>144</v>
      </c>
      <c r="G30" s="73" t="s">
        <v>144</v>
      </c>
      <c r="H30" s="75" t="s">
        <v>388</v>
      </c>
      <c r="I30" s="76" t="s">
        <v>136</v>
      </c>
      <c r="J30" s="77" t="s">
        <v>27</v>
      </c>
      <c r="K30" s="78" t="s">
        <v>249</v>
      </c>
      <c r="L30" s="83">
        <v>50</v>
      </c>
      <c r="M30" s="83">
        <v>0.538</v>
      </c>
      <c r="N30" s="83"/>
      <c r="O30" s="84"/>
      <c r="P30" s="85"/>
      <c r="Q30" s="85"/>
      <c r="R30" s="85"/>
      <c r="S30" s="85"/>
      <c r="T30" s="77" t="s">
        <v>421</v>
      </c>
      <c r="U30" s="77" t="s">
        <v>420</v>
      </c>
      <c r="V30" s="77" t="s">
        <v>519</v>
      </c>
      <c r="W30" s="52"/>
      <c r="X30" s="11" t="s">
        <v>177</v>
      </c>
      <c r="Y30" s="11" t="s">
        <v>439</v>
      </c>
      <c r="Z30" s="11" t="s">
        <v>464</v>
      </c>
      <c r="AA30" s="11" t="s">
        <v>464</v>
      </c>
      <c r="AB30" s="11" t="s">
        <v>24</v>
      </c>
      <c r="AC30" s="11" t="s">
        <v>415</v>
      </c>
      <c r="AD30" s="31" t="s">
        <v>216</v>
      </c>
      <c r="AE30" s="11"/>
      <c r="AF30" s="1"/>
    </row>
    <row r="31" spans="1:32" s="6" customFormat="1" ht="21.75" customHeight="1">
      <c r="A31" s="72">
        <v>24</v>
      </c>
      <c r="B31" s="82" t="s">
        <v>26</v>
      </c>
      <c r="C31" s="73" t="s">
        <v>28</v>
      </c>
      <c r="D31" s="74" t="s">
        <v>229</v>
      </c>
      <c r="E31" s="110" t="s">
        <v>593</v>
      </c>
      <c r="F31" s="73"/>
      <c r="G31" s="73" t="s">
        <v>144</v>
      </c>
      <c r="H31" s="75" t="s">
        <v>388</v>
      </c>
      <c r="I31" s="76" t="s">
        <v>250</v>
      </c>
      <c r="J31" s="77" t="s">
        <v>42</v>
      </c>
      <c r="K31" s="78">
        <v>6.132</v>
      </c>
      <c r="L31" s="83">
        <v>30</v>
      </c>
      <c r="M31" s="83">
        <v>0.323</v>
      </c>
      <c r="N31" s="83"/>
      <c r="O31" s="84"/>
      <c r="P31" s="85"/>
      <c r="Q31" s="85"/>
      <c r="R31" s="85"/>
      <c r="S31" s="85"/>
      <c r="T31" s="77" t="s">
        <v>421</v>
      </c>
      <c r="U31" s="77" t="s">
        <v>420</v>
      </c>
      <c r="V31" s="77" t="s">
        <v>519</v>
      </c>
      <c r="W31" s="52"/>
      <c r="X31" s="11" t="s">
        <v>177</v>
      </c>
      <c r="Y31" s="11" t="s">
        <v>439</v>
      </c>
      <c r="Z31" s="11" t="s">
        <v>464</v>
      </c>
      <c r="AA31" s="11" t="s">
        <v>464</v>
      </c>
      <c r="AB31" s="11" t="s">
        <v>24</v>
      </c>
      <c r="AC31" s="11" t="s">
        <v>415</v>
      </c>
      <c r="AD31" s="31" t="s">
        <v>216</v>
      </c>
      <c r="AE31" s="11"/>
      <c r="AF31" s="1"/>
    </row>
    <row r="32" spans="1:32" s="6" customFormat="1" ht="21.75" customHeight="1">
      <c r="A32" s="72">
        <v>25</v>
      </c>
      <c r="B32" s="82" t="s">
        <v>26</v>
      </c>
      <c r="C32" s="73" t="s">
        <v>28</v>
      </c>
      <c r="D32" s="81" t="s">
        <v>77</v>
      </c>
      <c r="E32" s="110" t="s">
        <v>594</v>
      </c>
      <c r="F32" s="73" t="s">
        <v>134</v>
      </c>
      <c r="G32" s="73" t="s">
        <v>134</v>
      </c>
      <c r="H32" s="75" t="s">
        <v>64</v>
      </c>
      <c r="I32" s="76" t="s">
        <v>82</v>
      </c>
      <c r="J32" s="77" t="s">
        <v>42</v>
      </c>
      <c r="K32" s="78">
        <v>25.538</v>
      </c>
      <c r="L32" s="83">
        <v>2600</v>
      </c>
      <c r="M32" s="83">
        <v>27.957</v>
      </c>
      <c r="N32" s="162">
        <v>138944.06</v>
      </c>
      <c r="O32" s="172"/>
      <c r="P32" s="162"/>
      <c r="Q32" s="162"/>
      <c r="R32" s="162"/>
      <c r="S32" s="162"/>
      <c r="T32" s="77" t="s">
        <v>421</v>
      </c>
      <c r="U32" s="77" t="s">
        <v>420</v>
      </c>
      <c r="V32" s="77" t="s">
        <v>519</v>
      </c>
      <c r="W32" s="52"/>
      <c r="X32" s="11" t="s">
        <v>177</v>
      </c>
      <c r="Y32" s="11" t="s">
        <v>436</v>
      </c>
      <c r="Z32" s="11" t="s">
        <v>464</v>
      </c>
      <c r="AA32" s="11" t="s">
        <v>464</v>
      </c>
      <c r="AB32" s="11" t="s">
        <v>24</v>
      </c>
      <c r="AC32" s="11" t="s">
        <v>415</v>
      </c>
      <c r="AD32" s="31" t="s">
        <v>218</v>
      </c>
      <c r="AE32" s="11">
        <v>0.51</v>
      </c>
      <c r="AF32" s="1"/>
    </row>
    <row r="33" spans="1:31" ht="21.75" customHeight="1">
      <c r="A33" s="72">
        <v>26</v>
      </c>
      <c r="B33" s="82" t="s">
        <v>26</v>
      </c>
      <c r="C33" s="73" t="s">
        <v>28</v>
      </c>
      <c r="D33" s="74" t="s">
        <v>179</v>
      </c>
      <c r="E33" s="110" t="s">
        <v>595</v>
      </c>
      <c r="F33" s="73"/>
      <c r="G33" s="73" t="s">
        <v>459</v>
      </c>
      <c r="H33" s="75" t="s">
        <v>110</v>
      </c>
      <c r="I33" s="76" t="s">
        <v>150</v>
      </c>
      <c r="J33" s="77" t="s">
        <v>27</v>
      </c>
      <c r="K33" s="78">
        <v>230</v>
      </c>
      <c r="L33" s="83">
        <v>2000</v>
      </c>
      <c r="M33" s="83">
        <v>21.505</v>
      </c>
      <c r="N33" s="83"/>
      <c r="O33" s="84"/>
      <c r="P33" s="84"/>
      <c r="Q33" s="84"/>
      <c r="R33" s="84"/>
      <c r="S33" s="84"/>
      <c r="T33" s="77" t="s">
        <v>421</v>
      </c>
      <c r="U33" s="77" t="s">
        <v>420</v>
      </c>
      <c r="V33" s="77" t="s">
        <v>519</v>
      </c>
      <c r="W33" s="52"/>
      <c r="X33" s="11" t="s">
        <v>177</v>
      </c>
      <c r="Y33" s="11" t="s">
        <v>439</v>
      </c>
      <c r="Z33" s="11" t="s">
        <v>464</v>
      </c>
      <c r="AA33" s="11" t="s">
        <v>464</v>
      </c>
      <c r="AB33" s="11" t="s">
        <v>24</v>
      </c>
      <c r="AC33" s="11" t="s">
        <v>415</v>
      </c>
      <c r="AD33" s="31" t="s">
        <v>358</v>
      </c>
      <c r="AE33" s="11">
        <v>12</v>
      </c>
    </row>
    <row r="34" spans="1:31" ht="21.75" customHeight="1">
      <c r="A34" s="72">
        <v>27</v>
      </c>
      <c r="B34" s="82" t="s">
        <v>26</v>
      </c>
      <c r="C34" s="73" t="s">
        <v>28</v>
      </c>
      <c r="D34" s="81" t="s">
        <v>153</v>
      </c>
      <c r="E34" s="110" t="s">
        <v>596</v>
      </c>
      <c r="F34" s="73"/>
      <c r="G34" s="73" t="s">
        <v>459</v>
      </c>
      <c r="H34" s="75" t="s">
        <v>110</v>
      </c>
      <c r="I34" s="76" t="s">
        <v>150</v>
      </c>
      <c r="J34" s="77" t="s">
        <v>27</v>
      </c>
      <c r="K34" s="78">
        <v>230</v>
      </c>
      <c r="L34" s="83">
        <v>1600</v>
      </c>
      <c r="M34" s="83">
        <v>17.204</v>
      </c>
      <c r="N34" s="83"/>
      <c r="O34" s="84"/>
      <c r="P34" s="85"/>
      <c r="Q34" s="85"/>
      <c r="R34" s="85"/>
      <c r="S34" s="85"/>
      <c r="T34" s="77" t="s">
        <v>421</v>
      </c>
      <c r="U34" s="77" t="s">
        <v>420</v>
      </c>
      <c r="V34" s="77" t="s">
        <v>519</v>
      </c>
      <c r="W34" s="52"/>
      <c r="X34" s="11" t="s">
        <v>177</v>
      </c>
      <c r="Y34" s="11" t="s">
        <v>439</v>
      </c>
      <c r="Z34" s="11" t="s">
        <v>464</v>
      </c>
      <c r="AA34" s="11" t="s">
        <v>464</v>
      </c>
      <c r="AB34" s="11" t="s">
        <v>24</v>
      </c>
      <c r="AC34" s="11" t="s">
        <v>415</v>
      </c>
      <c r="AD34" s="31" t="s">
        <v>358</v>
      </c>
      <c r="AE34" s="11"/>
    </row>
    <row r="35" spans="1:31" ht="21.75" customHeight="1">
      <c r="A35" s="72">
        <v>28</v>
      </c>
      <c r="B35" s="82" t="s">
        <v>26</v>
      </c>
      <c r="C35" s="73" t="s">
        <v>28</v>
      </c>
      <c r="D35" s="89" t="s">
        <v>226</v>
      </c>
      <c r="E35" s="110" t="s">
        <v>227</v>
      </c>
      <c r="F35" s="73"/>
      <c r="G35" s="88" t="s">
        <v>459</v>
      </c>
      <c r="H35" s="75" t="s">
        <v>110</v>
      </c>
      <c r="I35" s="76" t="s">
        <v>150</v>
      </c>
      <c r="J35" s="77" t="s">
        <v>27</v>
      </c>
      <c r="K35" s="78">
        <v>230</v>
      </c>
      <c r="L35" s="129" t="s">
        <v>686</v>
      </c>
      <c r="M35" s="129" t="s">
        <v>687</v>
      </c>
      <c r="N35" s="129"/>
      <c r="O35" s="79"/>
      <c r="P35" s="80"/>
      <c r="Q35" s="80"/>
      <c r="R35" s="80"/>
      <c r="S35" s="80"/>
      <c r="T35" s="77" t="s">
        <v>421</v>
      </c>
      <c r="U35" s="77" t="s">
        <v>420</v>
      </c>
      <c r="V35" s="77" t="s">
        <v>519</v>
      </c>
      <c r="W35" s="52"/>
      <c r="X35" s="11" t="s">
        <v>177</v>
      </c>
      <c r="Y35" s="11" t="s">
        <v>439</v>
      </c>
      <c r="Z35" s="11" t="s">
        <v>464</v>
      </c>
      <c r="AA35" s="11" t="s">
        <v>464</v>
      </c>
      <c r="AB35" s="11" t="s">
        <v>24</v>
      </c>
      <c r="AC35" s="11" t="s">
        <v>415</v>
      </c>
      <c r="AD35" s="31" t="s">
        <v>358</v>
      </c>
      <c r="AE35" s="11"/>
    </row>
    <row r="36" spans="1:31" ht="21.75" customHeight="1">
      <c r="A36" s="72">
        <v>29</v>
      </c>
      <c r="B36" s="90" t="s">
        <v>26</v>
      </c>
      <c r="C36" s="91" t="s">
        <v>28</v>
      </c>
      <c r="D36" s="92" t="s">
        <v>230</v>
      </c>
      <c r="E36" s="137" t="s">
        <v>231</v>
      </c>
      <c r="F36" s="68"/>
      <c r="G36" s="68" t="s">
        <v>144</v>
      </c>
      <c r="H36" s="93" t="s">
        <v>232</v>
      </c>
      <c r="I36" s="94" t="s">
        <v>95</v>
      </c>
      <c r="J36" s="71" t="s">
        <v>27</v>
      </c>
      <c r="K36" s="95">
        <v>40</v>
      </c>
      <c r="L36" s="83">
        <v>36</v>
      </c>
      <c r="M36" s="83">
        <v>0.387</v>
      </c>
      <c r="N36" s="83"/>
      <c r="O36" s="79"/>
      <c r="P36" s="80"/>
      <c r="Q36" s="80"/>
      <c r="R36" s="80"/>
      <c r="S36" s="80"/>
      <c r="T36" s="71" t="s">
        <v>421</v>
      </c>
      <c r="U36" s="77" t="s">
        <v>420</v>
      </c>
      <c r="V36" s="77" t="s">
        <v>519</v>
      </c>
      <c r="W36" s="23"/>
      <c r="X36" s="11" t="s">
        <v>177</v>
      </c>
      <c r="Y36" s="1" t="s">
        <v>439</v>
      </c>
      <c r="Z36" s="9" t="s">
        <v>464</v>
      </c>
      <c r="AA36" s="9" t="s">
        <v>464</v>
      </c>
      <c r="AB36" s="11" t="s">
        <v>24</v>
      </c>
      <c r="AC36" s="11" t="s">
        <v>415</v>
      </c>
      <c r="AD36" s="29" t="s">
        <v>216</v>
      </c>
      <c r="AE36" s="2">
        <v>10.15</v>
      </c>
    </row>
    <row r="37" spans="1:32" s="6" customFormat="1" ht="21.75" customHeight="1">
      <c r="A37" s="72">
        <v>30</v>
      </c>
      <c r="B37" s="82" t="s">
        <v>26</v>
      </c>
      <c r="C37" s="73" t="s">
        <v>28</v>
      </c>
      <c r="D37" s="74" t="s">
        <v>553</v>
      </c>
      <c r="E37" s="110" t="s">
        <v>322</v>
      </c>
      <c r="F37" s="73"/>
      <c r="G37" s="73" t="s">
        <v>134</v>
      </c>
      <c r="H37" s="75" t="s">
        <v>323</v>
      </c>
      <c r="I37" s="76" t="s">
        <v>387</v>
      </c>
      <c r="J37" s="77" t="s">
        <v>27</v>
      </c>
      <c r="K37" s="78" t="s">
        <v>324</v>
      </c>
      <c r="L37" s="83">
        <v>11300</v>
      </c>
      <c r="M37" s="83">
        <v>121.505</v>
      </c>
      <c r="N37" s="83"/>
      <c r="O37" s="84"/>
      <c r="P37" s="85"/>
      <c r="Q37" s="85"/>
      <c r="R37" s="85"/>
      <c r="S37" s="85"/>
      <c r="T37" s="77" t="s">
        <v>272</v>
      </c>
      <c r="U37" s="77" t="s">
        <v>420</v>
      </c>
      <c r="V37" s="77" t="s">
        <v>519</v>
      </c>
      <c r="W37" s="52"/>
      <c r="X37" s="11" t="s">
        <v>177</v>
      </c>
      <c r="Y37" s="11" t="s">
        <v>439</v>
      </c>
      <c r="Z37" s="11" t="s">
        <v>464</v>
      </c>
      <c r="AA37" s="11" t="s">
        <v>464</v>
      </c>
      <c r="AB37" s="11" t="s">
        <v>24</v>
      </c>
      <c r="AC37" s="11" t="s">
        <v>415</v>
      </c>
      <c r="AD37" s="31" t="s">
        <v>353</v>
      </c>
      <c r="AE37" s="11">
        <v>16</v>
      </c>
      <c r="AF37" s="1"/>
    </row>
    <row r="38" spans="1:32" s="6" customFormat="1" ht="21.75" customHeight="1">
      <c r="A38" s="72">
        <v>31</v>
      </c>
      <c r="B38" s="82" t="s">
        <v>26</v>
      </c>
      <c r="C38" s="73" t="s">
        <v>28</v>
      </c>
      <c r="D38" s="74" t="s">
        <v>554</v>
      </c>
      <c r="E38" s="110" t="s">
        <v>322</v>
      </c>
      <c r="F38" s="73"/>
      <c r="G38" s="73" t="s">
        <v>134</v>
      </c>
      <c r="H38" s="75" t="s">
        <v>323</v>
      </c>
      <c r="I38" s="76" t="s">
        <v>387</v>
      </c>
      <c r="J38" s="77" t="s">
        <v>27</v>
      </c>
      <c r="K38" s="78" t="s">
        <v>324</v>
      </c>
      <c r="L38" s="83">
        <v>5887</v>
      </c>
      <c r="M38" s="83">
        <v>63.301</v>
      </c>
      <c r="N38" s="83"/>
      <c r="O38" s="84"/>
      <c r="P38" s="85"/>
      <c r="Q38" s="85"/>
      <c r="R38" s="85"/>
      <c r="S38" s="85"/>
      <c r="T38" s="77" t="s">
        <v>272</v>
      </c>
      <c r="U38" s="77" t="s">
        <v>420</v>
      </c>
      <c r="V38" s="77" t="s">
        <v>519</v>
      </c>
      <c r="W38" s="52"/>
      <c r="X38" s="11" t="s">
        <v>177</v>
      </c>
      <c r="Y38" s="11" t="s">
        <v>436</v>
      </c>
      <c r="Z38" s="11" t="s">
        <v>464</v>
      </c>
      <c r="AA38" s="11" t="s">
        <v>464</v>
      </c>
      <c r="AB38" s="11" t="s">
        <v>24</v>
      </c>
      <c r="AC38" s="11" t="s">
        <v>415</v>
      </c>
      <c r="AD38" s="31" t="s">
        <v>353</v>
      </c>
      <c r="AE38" s="11">
        <v>3</v>
      </c>
      <c r="AF38" s="1"/>
    </row>
    <row r="39" spans="1:32" s="6" customFormat="1" ht="21.75" customHeight="1">
      <c r="A39" s="72">
        <v>32</v>
      </c>
      <c r="B39" s="82" t="s">
        <v>26</v>
      </c>
      <c r="C39" s="73" t="s">
        <v>28</v>
      </c>
      <c r="D39" s="87" t="s">
        <v>363</v>
      </c>
      <c r="E39" s="110" t="s">
        <v>322</v>
      </c>
      <c r="F39" s="73"/>
      <c r="G39" s="88" t="s">
        <v>274</v>
      </c>
      <c r="H39" s="75" t="s">
        <v>323</v>
      </c>
      <c r="I39" s="76" t="s">
        <v>387</v>
      </c>
      <c r="J39" s="77" t="s">
        <v>27</v>
      </c>
      <c r="K39" s="78" t="s">
        <v>324</v>
      </c>
      <c r="L39" s="83" t="s">
        <v>688</v>
      </c>
      <c r="M39" s="83" t="s">
        <v>689</v>
      </c>
      <c r="N39" s="162">
        <v>5812031.9</v>
      </c>
      <c r="O39" s="172"/>
      <c r="P39" s="162"/>
      <c r="Q39" s="162"/>
      <c r="R39" s="162"/>
      <c r="S39" s="162"/>
      <c r="T39" s="77" t="s">
        <v>272</v>
      </c>
      <c r="U39" s="77" t="s">
        <v>420</v>
      </c>
      <c r="V39" s="77" t="s">
        <v>519</v>
      </c>
      <c r="W39" s="52"/>
      <c r="X39" s="11" t="s">
        <v>177</v>
      </c>
      <c r="Y39" s="11" t="s">
        <v>364</v>
      </c>
      <c r="Z39" s="11" t="s">
        <v>464</v>
      </c>
      <c r="AA39" s="11" t="s">
        <v>464</v>
      </c>
      <c r="AB39" s="11" t="s">
        <v>24</v>
      </c>
      <c r="AC39" s="11" t="s">
        <v>415</v>
      </c>
      <c r="AD39" s="31" t="s">
        <v>353</v>
      </c>
      <c r="AE39" s="53"/>
      <c r="AF39" s="1"/>
    </row>
    <row r="40" spans="1:32" s="6" customFormat="1" ht="21.75" customHeight="1">
      <c r="A40" s="72">
        <v>33</v>
      </c>
      <c r="B40" s="82" t="s">
        <v>26</v>
      </c>
      <c r="C40" s="73" t="s">
        <v>28</v>
      </c>
      <c r="D40" s="74" t="s">
        <v>116</v>
      </c>
      <c r="E40" s="110" t="s">
        <v>322</v>
      </c>
      <c r="F40" s="73"/>
      <c r="G40" s="73" t="s">
        <v>459</v>
      </c>
      <c r="H40" s="75" t="s">
        <v>323</v>
      </c>
      <c r="I40" s="76" t="s">
        <v>306</v>
      </c>
      <c r="J40" s="77" t="s">
        <v>42</v>
      </c>
      <c r="K40" s="78">
        <v>31.704</v>
      </c>
      <c r="L40" s="83">
        <v>5800</v>
      </c>
      <c r="M40" s="83">
        <v>62.366</v>
      </c>
      <c r="N40" s="83"/>
      <c r="O40" s="84"/>
      <c r="P40" s="85"/>
      <c r="Q40" s="85"/>
      <c r="R40" s="85"/>
      <c r="S40" s="85"/>
      <c r="T40" s="77" t="s">
        <v>272</v>
      </c>
      <c r="U40" s="77" t="s">
        <v>420</v>
      </c>
      <c r="V40" s="77" t="s">
        <v>519</v>
      </c>
      <c r="W40" s="52"/>
      <c r="X40" s="11" t="s">
        <v>177</v>
      </c>
      <c r="Y40" s="11" t="s">
        <v>439</v>
      </c>
      <c r="Z40" s="11" t="s">
        <v>464</v>
      </c>
      <c r="AA40" s="11" t="s">
        <v>464</v>
      </c>
      <c r="AB40" s="11" t="s">
        <v>24</v>
      </c>
      <c r="AC40" s="11" t="s">
        <v>415</v>
      </c>
      <c r="AD40" s="31" t="s">
        <v>353</v>
      </c>
      <c r="AE40" s="11"/>
      <c r="AF40" s="1"/>
    </row>
    <row r="41" spans="1:59" s="6" customFormat="1" ht="21.75" customHeight="1">
      <c r="A41" s="72">
        <v>34</v>
      </c>
      <c r="B41" s="73" t="s">
        <v>26</v>
      </c>
      <c r="C41" s="73" t="s">
        <v>28</v>
      </c>
      <c r="D41" s="74" t="s">
        <v>525</v>
      </c>
      <c r="E41" s="110" t="s">
        <v>526</v>
      </c>
      <c r="F41" s="73"/>
      <c r="G41" s="73" t="s">
        <v>47</v>
      </c>
      <c r="H41" s="75" t="s">
        <v>31</v>
      </c>
      <c r="I41" s="76"/>
      <c r="J41" s="77"/>
      <c r="K41" s="78"/>
      <c r="L41" s="77">
        <v>200</v>
      </c>
      <c r="M41" s="77">
        <v>2.151</v>
      </c>
      <c r="N41" s="77"/>
      <c r="O41" s="96"/>
      <c r="P41" s="85"/>
      <c r="Q41" s="85"/>
      <c r="R41" s="85"/>
      <c r="S41" s="85"/>
      <c r="T41" s="71" t="s">
        <v>421</v>
      </c>
      <c r="U41" s="77" t="s">
        <v>420</v>
      </c>
      <c r="V41" s="77" t="s">
        <v>519</v>
      </c>
      <c r="W41" s="4"/>
      <c r="X41" s="4"/>
      <c r="Y41" s="4"/>
      <c r="Z41" s="4"/>
      <c r="AA41" s="4"/>
      <c r="AB41" s="4"/>
      <c r="AC41" s="4"/>
      <c r="AD41" s="4" t="s">
        <v>421</v>
      </c>
      <c r="AE41" s="4" t="s">
        <v>420</v>
      </c>
      <c r="AF41" s="11" t="s">
        <v>20</v>
      </c>
      <c r="AG41" s="28"/>
      <c r="AH41" s="13" t="s">
        <v>177</v>
      </c>
      <c r="AI41" s="13" t="s">
        <v>436</v>
      </c>
      <c r="AJ41" s="13" t="s">
        <v>464</v>
      </c>
      <c r="AK41" s="13" t="s">
        <v>464</v>
      </c>
      <c r="AL41" s="13" t="s">
        <v>24</v>
      </c>
      <c r="AM41" s="13" t="s">
        <v>415</v>
      </c>
      <c r="AN41" s="31" t="s">
        <v>359</v>
      </c>
      <c r="AO41" s="41">
        <v>15</v>
      </c>
      <c r="AP41" s="27"/>
      <c r="AQ41" s="27"/>
      <c r="AR41" s="27"/>
      <c r="AS41" s="42">
        <v>200</v>
      </c>
      <c r="AT41" s="27"/>
      <c r="AU41" s="27"/>
      <c r="AV41" s="27"/>
      <c r="AW41" s="27"/>
      <c r="AX41" s="27"/>
      <c r="AY41" s="27"/>
      <c r="AZ41" s="27"/>
      <c r="BA41" s="41"/>
      <c r="BB41" s="42">
        <v>200</v>
      </c>
      <c r="BC41" s="27"/>
      <c r="BD41" s="27"/>
      <c r="BE41" s="27"/>
      <c r="BF41" s="27"/>
      <c r="BG41" s="27"/>
    </row>
    <row r="42" spans="1:59" s="6" customFormat="1" ht="21.75" customHeight="1">
      <c r="A42" s="72">
        <v>35</v>
      </c>
      <c r="B42" s="82" t="s">
        <v>26</v>
      </c>
      <c r="C42" s="73" t="s">
        <v>28</v>
      </c>
      <c r="D42" s="81" t="s">
        <v>31</v>
      </c>
      <c r="E42" s="110" t="s">
        <v>555</v>
      </c>
      <c r="F42" s="73"/>
      <c r="G42" s="73" t="s">
        <v>296</v>
      </c>
      <c r="H42" s="75" t="s">
        <v>31</v>
      </c>
      <c r="I42" s="76"/>
      <c r="J42" s="77"/>
      <c r="K42" s="78"/>
      <c r="L42" s="83">
        <v>90</v>
      </c>
      <c r="M42" s="83">
        <v>0.968</v>
      </c>
      <c r="N42" s="83"/>
      <c r="O42" s="96"/>
      <c r="P42" s="86"/>
      <c r="Q42" s="86"/>
      <c r="R42" s="86"/>
      <c r="S42" s="86"/>
      <c r="T42" s="77" t="s">
        <v>421</v>
      </c>
      <c r="U42" s="77" t="s">
        <v>420</v>
      </c>
      <c r="V42" s="77" t="s">
        <v>519</v>
      </c>
      <c r="W42" s="11"/>
      <c r="X42" s="11"/>
      <c r="Y42" s="11"/>
      <c r="Z42" s="11"/>
      <c r="AA42" s="4" t="e">
        <f>V42+W42+X42</f>
        <v>#VALUE!</v>
      </c>
      <c r="AB42" s="4" t="e">
        <f>AC42-AA42</f>
        <v>#VALUE!</v>
      </c>
      <c r="AC42" s="4" t="e">
        <f>V42+W42+X42+Y42+Z42</f>
        <v>#VALUE!</v>
      </c>
      <c r="AD42" s="11" t="s">
        <v>421</v>
      </c>
      <c r="AE42" s="11" t="s">
        <v>420</v>
      </c>
      <c r="AF42" s="11" t="s">
        <v>20</v>
      </c>
      <c r="AG42" s="25"/>
      <c r="AH42" s="7" t="s">
        <v>177</v>
      </c>
      <c r="AI42" s="7" t="s">
        <v>438</v>
      </c>
      <c r="AJ42" s="7" t="s">
        <v>464</v>
      </c>
      <c r="AK42" s="7" t="s">
        <v>464</v>
      </c>
      <c r="AL42" s="7" t="s">
        <v>24</v>
      </c>
      <c r="AM42" s="7" t="s">
        <v>415</v>
      </c>
      <c r="AN42" s="31" t="s">
        <v>216</v>
      </c>
      <c r="AO42" s="8"/>
      <c r="AP42" s="8"/>
      <c r="AQ42" s="8"/>
      <c r="AR42" s="8"/>
      <c r="AS42" s="10"/>
      <c r="AT42" s="8"/>
      <c r="AU42" s="8"/>
      <c r="AV42" s="8"/>
      <c r="AW42" s="8"/>
      <c r="AX42" s="8"/>
      <c r="AY42" s="8"/>
      <c r="AZ42" s="8"/>
      <c r="BA42" s="8"/>
      <c r="BB42" s="10"/>
      <c r="BC42" s="8"/>
      <c r="BD42" s="8"/>
      <c r="BE42" s="8"/>
      <c r="BF42" s="8"/>
      <c r="BG42" s="8"/>
    </row>
    <row r="43" spans="1:54" s="6" customFormat="1" ht="21.75" customHeight="1">
      <c r="A43" s="72">
        <v>36</v>
      </c>
      <c r="B43" s="82" t="s">
        <v>26</v>
      </c>
      <c r="C43" s="73" t="s">
        <v>28</v>
      </c>
      <c r="D43" s="81" t="s">
        <v>31</v>
      </c>
      <c r="E43" s="110" t="s">
        <v>528</v>
      </c>
      <c r="F43" s="73"/>
      <c r="G43" s="73" t="s">
        <v>296</v>
      </c>
      <c r="H43" s="75" t="s">
        <v>31</v>
      </c>
      <c r="I43" s="76"/>
      <c r="J43" s="77"/>
      <c r="K43" s="78"/>
      <c r="L43" s="83">
        <v>150</v>
      </c>
      <c r="M43" s="83">
        <v>1.613</v>
      </c>
      <c r="N43" s="83"/>
      <c r="O43" s="96"/>
      <c r="P43" s="86"/>
      <c r="Q43" s="86"/>
      <c r="R43" s="86"/>
      <c r="S43" s="86"/>
      <c r="T43" s="77" t="s">
        <v>421</v>
      </c>
      <c r="U43" s="77" t="s">
        <v>420</v>
      </c>
      <c r="V43" s="77" t="s">
        <v>519</v>
      </c>
      <c r="W43" s="11"/>
      <c r="X43" s="11"/>
      <c r="Y43" s="11"/>
      <c r="Z43" s="11"/>
      <c r="AA43" s="4" t="e">
        <f>V43+W43+X43</f>
        <v>#VALUE!</v>
      </c>
      <c r="AB43" s="4" t="e">
        <f>AC43-AA43</f>
        <v>#VALUE!</v>
      </c>
      <c r="AC43" s="4" t="e">
        <f>V43+W43+X43+Y43+Z43</f>
        <v>#VALUE!</v>
      </c>
      <c r="AD43" s="11" t="s">
        <v>421</v>
      </c>
      <c r="AE43" s="11" t="s">
        <v>420</v>
      </c>
      <c r="AF43" s="11" t="s">
        <v>20</v>
      </c>
      <c r="AG43" s="25"/>
      <c r="AH43" s="7" t="s">
        <v>177</v>
      </c>
      <c r="AI43" s="7" t="s">
        <v>438</v>
      </c>
      <c r="AJ43" s="7" t="s">
        <v>464</v>
      </c>
      <c r="AK43" s="7" t="s">
        <v>464</v>
      </c>
      <c r="AL43" s="7" t="s">
        <v>24</v>
      </c>
      <c r="AM43" s="7" t="s">
        <v>415</v>
      </c>
      <c r="AN43" s="31" t="s">
        <v>216</v>
      </c>
      <c r="AO43" s="8"/>
      <c r="AS43" s="10">
        <v>400.412</v>
      </c>
      <c r="AU43" s="6">
        <v>150</v>
      </c>
      <c r="BA43" s="8"/>
      <c r="BB43" s="10">
        <v>400.412</v>
      </c>
    </row>
    <row r="44" spans="1:59" s="6" customFormat="1" ht="21.75" customHeight="1">
      <c r="A44" s="72">
        <v>37</v>
      </c>
      <c r="B44" s="82" t="s">
        <v>26</v>
      </c>
      <c r="C44" s="73" t="s">
        <v>28</v>
      </c>
      <c r="D44" s="81" t="s">
        <v>31</v>
      </c>
      <c r="E44" s="110" t="s">
        <v>529</v>
      </c>
      <c r="F44" s="73"/>
      <c r="G44" s="73" t="s">
        <v>296</v>
      </c>
      <c r="H44" s="75" t="s">
        <v>31</v>
      </c>
      <c r="I44" s="76"/>
      <c r="J44" s="77"/>
      <c r="K44" s="78"/>
      <c r="L44" s="83"/>
      <c r="M44" s="83"/>
      <c r="N44" s="83"/>
      <c r="O44" s="96"/>
      <c r="P44" s="86"/>
      <c r="Q44" s="86"/>
      <c r="R44" s="86"/>
      <c r="S44" s="86"/>
      <c r="T44" s="77" t="s">
        <v>421</v>
      </c>
      <c r="U44" s="77" t="s">
        <v>420</v>
      </c>
      <c r="V44" s="77" t="s">
        <v>519</v>
      </c>
      <c r="W44" s="11"/>
      <c r="X44" s="11"/>
      <c r="Y44" s="11"/>
      <c r="Z44" s="11"/>
      <c r="AA44" s="4" t="e">
        <f>V44+W44+X44</f>
        <v>#VALUE!</v>
      </c>
      <c r="AB44" s="4" t="e">
        <f>AC44-AA44</f>
        <v>#VALUE!</v>
      </c>
      <c r="AC44" s="4" t="e">
        <f>V44+W44+X44+Y44+Z44</f>
        <v>#VALUE!</v>
      </c>
      <c r="AD44" s="11" t="s">
        <v>421</v>
      </c>
      <c r="AE44" s="11" t="s">
        <v>420</v>
      </c>
      <c r="AF44" s="11" t="s">
        <v>20</v>
      </c>
      <c r="AG44" s="25"/>
      <c r="AH44" s="7" t="s">
        <v>177</v>
      </c>
      <c r="AI44" s="7" t="s">
        <v>438</v>
      </c>
      <c r="AJ44" s="7" t="s">
        <v>464</v>
      </c>
      <c r="AK44" s="7" t="s">
        <v>464</v>
      </c>
      <c r="AL44" s="7" t="s">
        <v>24</v>
      </c>
      <c r="AM44" s="7" t="s">
        <v>415</v>
      </c>
      <c r="AN44" s="31" t="s">
        <v>216</v>
      </c>
      <c r="AO44" s="8"/>
      <c r="AP44" s="8"/>
      <c r="AQ44" s="8"/>
      <c r="AR44" s="8"/>
      <c r="AS44" s="10">
        <v>155.637</v>
      </c>
      <c r="AT44" s="8"/>
      <c r="AU44" s="8">
        <v>90</v>
      </c>
      <c r="AV44" s="8"/>
      <c r="AW44" s="8"/>
      <c r="AX44" s="8"/>
      <c r="AY44" s="8"/>
      <c r="AZ44" s="8"/>
      <c r="BA44" s="8"/>
      <c r="BB44" s="10">
        <v>155.637</v>
      </c>
      <c r="BC44" s="8"/>
      <c r="BD44" s="8"/>
      <c r="BE44" s="8"/>
      <c r="BF44" s="8"/>
      <c r="BG44" s="8"/>
    </row>
    <row r="45" spans="1:32" s="6" customFormat="1" ht="21.75" customHeight="1">
      <c r="A45" s="72">
        <v>38</v>
      </c>
      <c r="B45" s="82" t="s">
        <v>26</v>
      </c>
      <c r="C45" s="73" t="s">
        <v>28</v>
      </c>
      <c r="D45" s="81" t="s">
        <v>31</v>
      </c>
      <c r="E45" s="110" t="s">
        <v>294</v>
      </c>
      <c r="F45" s="68"/>
      <c r="G45" s="73" t="s">
        <v>47</v>
      </c>
      <c r="H45" s="75" t="s">
        <v>31</v>
      </c>
      <c r="I45" s="76"/>
      <c r="J45" s="77" t="s">
        <v>27</v>
      </c>
      <c r="K45" s="78"/>
      <c r="L45" s="83"/>
      <c r="M45" s="83">
        <f>L45/88</f>
        <v>0</v>
      </c>
      <c r="N45" s="83"/>
      <c r="O45" s="84"/>
      <c r="P45" s="85"/>
      <c r="Q45" s="85"/>
      <c r="R45" s="85"/>
      <c r="S45" s="85"/>
      <c r="T45" s="77" t="s">
        <v>421</v>
      </c>
      <c r="U45" s="77" t="s">
        <v>420</v>
      </c>
      <c r="V45" s="77" t="s">
        <v>519</v>
      </c>
      <c r="W45" s="52"/>
      <c r="X45" s="11" t="s">
        <v>177</v>
      </c>
      <c r="Y45" s="11" t="s">
        <v>436</v>
      </c>
      <c r="Z45" s="11" t="s">
        <v>464</v>
      </c>
      <c r="AA45" s="11" t="s">
        <v>464</v>
      </c>
      <c r="AB45" s="11" t="s">
        <v>24</v>
      </c>
      <c r="AC45" s="11" t="s">
        <v>415</v>
      </c>
      <c r="AD45" s="31" t="s">
        <v>218</v>
      </c>
      <c r="AE45" s="11"/>
      <c r="AF45" s="1"/>
    </row>
    <row r="46" spans="1:32" s="6" customFormat="1" ht="21.75" customHeight="1">
      <c r="A46" s="72">
        <v>39</v>
      </c>
      <c r="B46" s="82" t="s">
        <v>26</v>
      </c>
      <c r="C46" s="73" t="s">
        <v>28</v>
      </c>
      <c r="D46" s="81" t="s">
        <v>31</v>
      </c>
      <c r="E46" s="110" t="s">
        <v>330</v>
      </c>
      <c r="F46" s="73"/>
      <c r="G46" s="73" t="s">
        <v>134</v>
      </c>
      <c r="H46" s="75" t="s">
        <v>31</v>
      </c>
      <c r="I46" s="76"/>
      <c r="J46" s="77" t="s">
        <v>27</v>
      </c>
      <c r="K46" s="78"/>
      <c r="L46" s="83"/>
      <c r="M46" s="83">
        <f>L46/88</f>
        <v>0</v>
      </c>
      <c r="N46" s="83"/>
      <c r="O46" s="84"/>
      <c r="P46" s="85"/>
      <c r="Q46" s="85"/>
      <c r="R46" s="85"/>
      <c r="S46" s="85"/>
      <c r="T46" s="77" t="s">
        <v>421</v>
      </c>
      <c r="U46" s="77" t="s">
        <v>420</v>
      </c>
      <c r="V46" s="77" t="s">
        <v>519</v>
      </c>
      <c r="W46" s="52"/>
      <c r="X46" s="11" t="s">
        <v>177</v>
      </c>
      <c r="Y46" s="11" t="s">
        <v>436</v>
      </c>
      <c r="Z46" s="11" t="s">
        <v>464</v>
      </c>
      <c r="AA46" s="11" t="s">
        <v>464</v>
      </c>
      <c r="AB46" s="11" t="s">
        <v>24</v>
      </c>
      <c r="AC46" s="11" t="s">
        <v>415</v>
      </c>
      <c r="AD46" s="31" t="s">
        <v>359</v>
      </c>
      <c r="AE46" s="11"/>
      <c r="AF46" s="1"/>
    </row>
    <row r="47" spans="1:32" s="6" customFormat="1" ht="21.75" customHeight="1">
      <c r="A47" s="72">
        <v>40</v>
      </c>
      <c r="B47" s="90" t="s">
        <v>26</v>
      </c>
      <c r="C47" s="91" t="s">
        <v>28</v>
      </c>
      <c r="D47" s="97" t="s">
        <v>31</v>
      </c>
      <c r="E47" s="137" t="s">
        <v>374</v>
      </c>
      <c r="F47" s="68"/>
      <c r="G47" s="68" t="s">
        <v>182</v>
      </c>
      <c r="H47" s="100" t="s">
        <v>31</v>
      </c>
      <c r="I47" s="94"/>
      <c r="J47" s="71" t="s">
        <v>27</v>
      </c>
      <c r="K47" s="95"/>
      <c r="L47" s="83"/>
      <c r="M47" s="83">
        <f>L47/88</f>
        <v>0</v>
      </c>
      <c r="N47" s="83"/>
      <c r="O47" s="84"/>
      <c r="P47" s="85"/>
      <c r="Q47" s="85"/>
      <c r="R47" s="85"/>
      <c r="S47" s="85"/>
      <c r="T47" s="71" t="s">
        <v>182</v>
      </c>
      <c r="U47" s="77" t="s">
        <v>183</v>
      </c>
      <c r="V47" s="77" t="s">
        <v>433</v>
      </c>
      <c r="W47" s="23"/>
      <c r="X47" s="11" t="s">
        <v>182</v>
      </c>
      <c r="Y47" s="1" t="s">
        <v>438</v>
      </c>
      <c r="Z47" s="9" t="s">
        <v>464</v>
      </c>
      <c r="AA47" s="9" t="s">
        <v>464</v>
      </c>
      <c r="AB47" s="11" t="s">
        <v>24</v>
      </c>
      <c r="AC47" s="11" t="s">
        <v>415</v>
      </c>
      <c r="AD47" s="29" t="s">
        <v>157</v>
      </c>
      <c r="AE47" s="2"/>
      <c r="AF47" s="1"/>
    </row>
    <row r="48" spans="1:54" s="6" customFormat="1" ht="21.75" customHeight="1">
      <c r="A48" s="72">
        <v>41</v>
      </c>
      <c r="B48" s="82" t="s">
        <v>26</v>
      </c>
      <c r="C48" s="73" t="s">
        <v>28</v>
      </c>
      <c r="D48" s="81" t="s">
        <v>31</v>
      </c>
      <c r="E48" s="138" t="s">
        <v>530</v>
      </c>
      <c r="F48" s="73"/>
      <c r="G48" s="73" t="s">
        <v>109</v>
      </c>
      <c r="H48" s="75" t="s">
        <v>31</v>
      </c>
      <c r="I48" s="76"/>
      <c r="J48" s="77"/>
      <c r="K48" s="78"/>
      <c r="L48" s="98"/>
      <c r="M48" s="99"/>
      <c r="N48" s="99"/>
      <c r="O48" s="96"/>
      <c r="P48" s="86"/>
      <c r="Q48" s="86"/>
      <c r="R48" s="86"/>
      <c r="S48" s="86"/>
      <c r="T48" s="77" t="s">
        <v>421</v>
      </c>
      <c r="U48" s="77" t="s">
        <v>420</v>
      </c>
      <c r="V48" s="77" t="s">
        <v>519</v>
      </c>
      <c r="W48" s="11"/>
      <c r="X48" s="11"/>
      <c r="Y48" s="11"/>
      <c r="Z48" s="11"/>
      <c r="AA48" s="4"/>
      <c r="AB48" s="4"/>
      <c r="AC48" s="4"/>
      <c r="AD48" s="11" t="s">
        <v>421</v>
      </c>
      <c r="AE48" s="11" t="s">
        <v>420</v>
      </c>
      <c r="AF48" s="11" t="s">
        <v>20</v>
      </c>
      <c r="AG48" s="24"/>
      <c r="AH48" s="7" t="s">
        <v>177</v>
      </c>
      <c r="AI48" s="5" t="s">
        <v>438</v>
      </c>
      <c r="AJ48" s="5" t="s">
        <v>464</v>
      </c>
      <c r="AK48" s="5" t="s">
        <v>464</v>
      </c>
      <c r="AL48" s="5" t="s">
        <v>24</v>
      </c>
      <c r="AM48" s="5" t="s">
        <v>415</v>
      </c>
      <c r="AN48" s="31" t="s">
        <v>359</v>
      </c>
      <c r="AO48" s="8"/>
      <c r="AP48" s="6">
        <v>1800</v>
      </c>
      <c r="AS48" s="10"/>
      <c r="BA48" s="8"/>
      <c r="BB48" s="10"/>
    </row>
    <row r="49" spans="1:54" s="6" customFormat="1" ht="21.75" customHeight="1">
      <c r="A49" s="72">
        <v>42</v>
      </c>
      <c r="B49" s="82" t="s">
        <v>26</v>
      </c>
      <c r="C49" s="73" t="s">
        <v>28</v>
      </c>
      <c r="D49" s="81" t="s">
        <v>31</v>
      </c>
      <c r="E49" s="137" t="s">
        <v>556</v>
      </c>
      <c r="F49" s="73"/>
      <c r="G49" s="73" t="s">
        <v>459</v>
      </c>
      <c r="H49" s="75"/>
      <c r="I49" s="76"/>
      <c r="J49" s="77"/>
      <c r="K49" s="78"/>
      <c r="L49" s="83">
        <v>700</v>
      </c>
      <c r="M49" s="83">
        <v>7.527</v>
      </c>
      <c r="N49" s="83"/>
      <c r="O49" s="96"/>
      <c r="P49" s="86"/>
      <c r="Q49" s="86"/>
      <c r="R49" s="86"/>
      <c r="S49" s="86"/>
      <c r="T49" s="77" t="s">
        <v>421</v>
      </c>
      <c r="U49" s="77" t="s">
        <v>420</v>
      </c>
      <c r="V49" s="77" t="s">
        <v>519</v>
      </c>
      <c r="W49" s="11"/>
      <c r="X49" s="11"/>
      <c r="Y49" s="11"/>
      <c r="Z49" s="11"/>
      <c r="AA49" s="4"/>
      <c r="AB49" s="4"/>
      <c r="AC49" s="4"/>
      <c r="AD49" s="11"/>
      <c r="AE49" s="11"/>
      <c r="AF49" s="11"/>
      <c r="AG49" s="24"/>
      <c r="AH49" s="7"/>
      <c r="AI49" s="5"/>
      <c r="AJ49" s="5"/>
      <c r="AK49" s="5"/>
      <c r="AL49" s="5"/>
      <c r="AM49" s="5"/>
      <c r="AN49" s="31"/>
      <c r="AO49" s="8"/>
      <c r="AS49" s="10"/>
      <c r="BA49" s="8"/>
      <c r="BB49" s="10"/>
    </row>
    <row r="50" spans="1:32" s="6" customFormat="1" ht="21.75" customHeight="1">
      <c r="A50" s="72">
        <v>43</v>
      </c>
      <c r="B50" s="82" t="s">
        <v>219</v>
      </c>
      <c r="C50" s="73" t="s">
        <v>25</v>
      </c>
      <c r="D50" s="81" t="s">
        <v>70</v>
      </c>
      <c r="E50" s="110" t="s">
        <v>597</v>
      </c>
      <c r="F50" s="73" t="s">
        <v>47</v>
      </c>
      <c r="G50" s="73" t="s">
        <v>47</v>
      </c>
      <c r="H50" s="75" t="s">
        <v>140</v>
      </c>
      <c r="I50" s="76" t="s">
        <v>82</v>
      </c>
      <c r="J50" s="77" t="s">
        <v>73</v>
      </c>
      <c r="K50" s="78">
        <v>1</v>
      </c>
      <c r="L50" s="83">
        <v>7</v>
      </c>
      <c r="M50" s="83">
        <v>0.075</v>
      </c>
      <c r="N50" s="83"/>
      <c r="O50" s="79"/>
      <c r="P50" s="80"/>
      <c r="Q50" s="80"/>
      <c r="R50" s="80"/>
      <c r="S50" s="80"/>
      <c r="T50" s="77" t="s">
        <v>421</v>
      </c>
      <c r="U50" s="77" t="s">
        <v>420</v>
      </c>
      <c r="V50" s="77" t="s">
        <v>519</v>
      </c>
      <c r="W50" s="52"/>
      <c r="X50" s="11" t="s">
        <v>177</v>
      </c>
      <c r="Y50" s="11" t="s">
        <v>436</v>
      </c>
      <c r="Z50" s="11" t="s">
        <v>465</v>
      </c>
      <c r="AA50" s="11" t="s">
        <v>467</v>
      </c>
      <c r="AB50" s="11" t="s">
        <v>24</v>
      </c>
      <c r="AC50" s="11" t="s">
        <v>469</v>
      </c>
      <c r="AD50" s="31" t="s">
        <v>359</v>
      </c>
      <c r="AE50" s="11"/>
      <c r="AF50" s="1"/>
    </row>
    <row r="51" spans="1:32" s="36" customFormat="1" ht="21.75" customHeight="1">
      <c r="A51" s="72">
        <v>44</v>
      </c>
      <c r="B51" s="102" t="s">
        <v>164</v>
      </c>
      <c r="C51" s="73" t="s">
        <v>28</v>
      </c>
      <c r="D51" s="81"/>
      <c r="E51" s="137" t="s">
        <v>165</v>
      </c>
      <c r="F51" s="103"/>
      <c r="G51" s="73" t="s">
        <v>54</v>
      </c>
      <c r="H51" s="104"/>
      <c r="I51" s="77"/>
      <c r="J51" s="77"/>
      <c r="K51" s="105"/>
      <c r="L51" s="83">
        <v>46500</v>
      </c>
      <c r="M51" s="83">
        <v>500</v>
      </c>
      <c r="N51" s="83"/>
      <c r="O51" s="84"/>
      <c r="P51" s="85"/>
      <c r="Q51" s="85"/>
      <c r="R51" s="85"/>
      <c r="S51" s="85"/>
      <c r="T51" s="77" t="s">
        <v>165</v>
      </c>
      <c r="U51" s="77" t="s">
        <v>183</v>
      </c>
      <c r="V51" s="77" t="s">
        <v>433</v>
      </c>
      <c r="W51" s="56"/>
      <c r="X51" s="11" t="s">
        <v>177</v>
      </c>
      <c r="Y51" s="9" t="s">
        <v>438</v>
      </c>
      <c r="Z51" s="9" t="s">
        <v>165</v>
      </c>
      <c r="AA51" s="12" t="s">
        <v>165</v>
      </c>
      <c r="AB51" s="11" t="s">
        <v>34</v>
      </c>
      <c r="AC51" s="11" t="s">
        <v>54</v>
      </c>
      <c r="AD51" s="29" t="s">
        <v>157</v>
      </c>
      <c r="AE51" s="55"/>
      <c r="AF51" s="44"/>
    </row>
    <row r="52" spans="1:31" ht="21.75" customHeight="1">
      <c r="A52" s="72">
        <v>45</v>
      </c>
      <c r="B52" s="82" t="s">
        <v>29</v>
      </c>
      <c r="C52" s="73" t="s">
        <v>25</v>
      </c>
      <c r="D52" s="81" t="s">
        <v>41</v>
      </c>
      <c r="E52" s="110" t="s">
        <v>598</v>
      </c>
      <c r="F52" s="71"/>
      <c r="G52" s="73" t="s">
        <v>557</v>
      </c>
      <c r="H52" s="75"/>
      <c r="I52" s="76"/>
      <c r="J52" s="77"/>
      <c r="K52" s="78"/>
      <c r="L52" s="83">
        <v>58.094</v>
      </c>
      <c r="M52" s="83">
        <v>0.625</v>
      </c>
      <c r="N52" s="83"/>
      <c r="O52" s="84"/>
      <c r="P52" s="85"/>
      <c r="Q52" s="85"/>
      <c r="R52" s="85"/>
      <c r="S52" s="85"/>
      <c r="T52" s="77" t="s">
        <v>421</v>
      </c>
      <c r="U52" s="77" t="s">
        <v>420</v>
      </c>
      <c r="V52" s="77" t="s">
        <v>519</v>
      </c>
      <c r="W52" s="52"/>
      <c r="X52" s="11"/>
      <c r="Y52" s="11"/>
      <c r="Z52" s="11"/>
      <c r="AA52" s="11"/>
      <c r="AB52" s="11"/>
      <c r="AC52" s="11"/>
      <c r="AD52" s="31"/>
      <c r="AE52" s="11"/>
    </row>
    <row r="53" spans="1:32" s="6" customFormat="1" ht="21.75" customHeight="1">
      <c r="A53" s="72">
        <v>46</v>
      </c>
      <c r="B53" s="82" t="s">
        <v>29</v>
      </c>
      <c r="C53" s="73" t="s">
        <v>28</v>
      </c>
      <c r="D53" s="81">
        <v>320080001</v>
      </c>
      <c r="E53" s="110" t="s">
        <v>599</v>
      </c>
      <c r="F53" s="73" t="s">
        <v>459</v>
      </c>
      <c r="G53" s="73" t="s">
        <v>459</v>
      </c>
      <c r="H53" s="75" t="s">
        <v>426</v>
      </c>
      <c r="I53" s="76" t="s">
        <v>52</v>
      </c>
      <c r="J53" s="77" t="s">
        <v>27</v>
      </c>
      <c r="K53" s="78">
        <v>327.74</v>
      </c>
      <c r="L53" s="83">
        <v>500</v>
      </c>
      <c r="M53" s="83">
        <v>5.376</v>
      </c>
      <c r="N53" s="83"/>
      <c r="O53" s="79"/>
      <c r="P53" s="80"/>
      <c r="Q53" s="80"/>
      <c r="R53" s="80"/>
      <c r="S53" s="80"/>
      <c r="T53" s="77" t="s">
        <v>421</v>
      </c>
      <c r="U53" s="77" t="s">
        <v>420</v>
      </c>
      <c r="V53" s="77" t="s">
        <v>519</v>
      </c>
      <c r="W53" s="52"/>
      <c r="X53" s="11" t="s">
        <v>177</v>
      </c>
      <c r="Y53" s="11" t="s">
        <v>439</v>
      </c>
      <c r="Z53" s="11" t="s">
        <v>465</v>
      </c>
      <c r="AA53" s="11" t="s">
        <v>468</v>
      </c>
      <c r="AB53" s="11" t="s">
        <v>34</v>
      </c>
      <c r="AC53" s="11" t="s">
        <v>3</v>
      </c>
      <c r="AD53" s="31" t="s">
        <v>358</v>
      </c>
      <c r="AE53" s="11"/>
      <c r="AF53" s="1"/>
    </row>
    <row r="54" spans="1:32" s="6" customFormat="1" ht="21.75" customHeight="1">
      <c r="A54" s="72">
        <v>47</v>
      </c>
      <c r="B54" s="82" t="s">
        <v>29</v>
      </c>
      <c r="C54" s="73" t="s">
        <v>28</v>
      </c>
      <c r="D54" s="81" t="s">
        <v>121</v>
      </c>
      <c r="E54" s="110" t="s">
        <v>600</v>
      </c>
      <c r="F54" s="109" t="s">
        <v>10</v>
      </c>
      <c r="G54" s="73" t="s">
        <v>10</v>
      </c>
      <c r="H54" s="75" t="s">
        <v>15</v>
      </c>
      <c r="I54" s="76" t="s">
        <v>150</v>
      </c>
      <c r="J54" s="77" t="s">
        <v>27</v>
      </c>
      <c r="K54" s="78">
        <v>114.284</v>
      </c>
      <c r="L54" s="83">
        <v>5084.985</v>
      </c>
      <c r="M54" s="83">
        <v>54.677</v>
      </c>
      <c r="N54" s="83"/>
      <c r="O54" s="84"/>
      <c r="P54" s="85"/>
      <c r="Q54" s="85"/>
      <c r="R54" s="85"/>
      <c r="S54" s="85"/>
      <c r="T54" s="77" t="s">
        <v>421</v>
      </c>
      <c r="U54" s="77" t="s">
        <v>420</v>
      </c>
      <c r="V54" s="77" t="s">
        <v>519</v>
      </c>
      <c r="W54" s="52"/>
      <c r="X54" s="11" t="s">
        <v>177</v>
      </c>
      <c r="Y54" s="11" t="s">
        <v>438</v>
      </c>
      <c r="Z54" s="11" t="s">
        <v>465</v>
      </c>
      <c r="AA54" s="11" t="s">
        <v>468</v>
      </c>
      <c r="AB54" s="11" t="s">
        <v>34</v>
      </c>
      <c r="AC54" s="11" t="s">
        <v>3</v>
      </c>
      <c r="AD54" s="31" t="s">
        <v>358</v>
      </c>
      <c r="AE54" s="11">
        <v>35.12</v>
      </c>
      <c r="AF54" s="1"/>
    </row>
    <row r="55" spans="1:32" s="6" customFormat="1" ht="21.75" customHeight="1">
      <c r="A55" s="72">
        <v>48</v>
      </c>
      <c r="B55" s="82" t="s">
        <v>29</v>
      </c>
      <c r="C55" s="73" t="s">
        <v>28</v>
      </c>
      <c r="D55" s="81" t="s">
        <v>156</v>
      </c>
      <c r="E55" s="110" t="s">
        <v>601</v>
      </c>
      <c r="F55" s="73"/>
      <c r="G55" s="73" t="s">
        <v>456</v>
      </c>
      <c r="H55" s="75" t="s">
        <v>380</v>
      </c>
      <c r="I55" s="76" t="s">
        <v>394</v>
      </c>
      <c r="J55" s="77" t="s">
        <v>27</v>
      </c>
      <c r="K55" s="78">
        <v>474</v>
      </c>
      <c r="L55" s="83">
        <v>6930</v>
      </c>
      <c r="M55" s="83">
        <v>74.516</v>
      </c>
      <c r="N55" s="83"/>
      <c r="O55" s="79"/>
      <c r="P55" s="80"/>
      <c r="Q55" s="80"/>
      <c r="R55" s="80"/>
      <c r="S55" s="80"/>
      <c r="T55" s="77" t="s">
        <v>421</v>
      </c>
      <c r="U55" s="77" t="s">
        <v>420</v>
      </c>
      <c r="V55" s="77" t="s">
        <v>519</v>
      </c>
      <c r="W55" s="52"/>
      <c r="X55" s="11" t="s">
        <v>177</v>
      </c>
      <c r="Y55" s="11" t="s">
        <v>438</v>
      </c>
      <c r="Z55" s="11" t="s">
        <v>465</v>
      </c>
      <c r="AA55" s="11" t="s">
        <v>468</v>
      </c>
      <c r="AB55" s="11" t="s">
        <v>34</v>
      </c>
      <c r="AC55" s="11" t="s">
        <v>3</v>
      </c>
      <c r="AD55" s="31" t="s">
        <v>216</v>
      </c>
      <c r="AE55" s="11"/>
      <c r="AF55" s="1"/>
    </row>
    <row r="56" spans="1:32" s="6" customFormat="1" ht="21.75" customHeight="1">
      <c r="A56" s="72">
        <v>49</v>
      </c>
      <c r="B56" s="82" t="s">
        <v>29</v>
      </c>
      <c r="C56" s="73" t="s">
        <v>28</v>
      </c>
      <c r="D56" s="81" t="s">
        <v>155</v>
      </c>
      <c r="E56" s="110" t="s">
        <v>601</v>
      </c>
      <c r="F56" s="73"/>
      <c r="G56" s="73" t="s">
        <v>456</v>
      </c>
      <c r="H56" s="75" t="s">
        <v>380</v>
      </c>
      <c r="I56" s="76" t="s">
        <v>394</v>
      </c>
      <c r="J56" s="77" t="s">
        <v>27</v>
      </c>
      <c r="K56" s="78">
        <v>1000</v>
      </c>
      <c r="L56" s="83">
        <v>20520</v>
      </c>
      <c r="M56" s="83">
        <v>220.645</v>
      </c>
      <c r="N56" s="83"/>
      <c r="O56" s="79"/>
      <c r="P56" s="80"/>
      <c r="Q56" s="80"/>
      <c r="R56" s="80"/>
      <c r="S56" s="80"/>
      <c r="T56" s="77" t="s">
        <v>421</v>
      </c>
      <c r="U56" s="77" t="s">
        <v>420</v>
      </c>
      <c r="V56" s="77" t="s">
        <v>519</v>
      </c>
      <c r="W56" s="52"/>
      <c r="X56" s="11" t="s">
        <v>177</v>
      </c>
      <c r="Y56" s="11" t="s">
        <v>438</v>
      </c>
      <c r="Z56" s="11" t="s">
        <v>465</v>
      </c>
      <c r="AA56" s="11" t="s">
        <v>468</v>
      </c>
      <c r="AB56" s="11" t="s">
        <v>34</v>
      </c>
      <c r="AC56" s="11" t="s">
        <v>3</v>
      </c>
      <c r="AD56" s="31" t="s">
        <v>216</v>
      </c>
      <c r="AE56" s="11">
        <v>57.74</v>
      </c>
      <c r="AF56" s="1"/>
    </row>
    <row r="57" spans="1:32" s="6" customFormat="1" ht="21.75" customHeight="1">
      <c r="A57" s="72">
        <v>50</v>
      </c>
      <c r="B57" s="82" t="s">
        <v>29</v>
      </c>
      <c r="C57" s="73" t="s">
        <v>28</v>
      </c>
      <c r="D57" s="81" t="s">
        <v>278</v>
      </c>
      <c r="E57" s="110" t="s">
        <v>279</v>
      </c>
      <c r="F57" s="68"/>
      <c r="G57" s="73" t="s">
        <v>280</v>
      </c>
      <c r="H57" s="75" t="s">
        <v>281</v>
      </c>
      <c r="I57" s="76" t="s">
        <v>247</v>
      </c>
      <c r="J57" s="77" t="s">
        <v>68</v>
      </c>
      <c r="K57" s="78">
        <v>850</v>
      </c>
      <c r="L57" s="83">
        <v>2702.973</v>
      </c>
      <c r="M57" s="83">
        <v>29.064</v>
      </c>
      <c r="N57" s="83"/>
      <c r="O57" s="79"/>
      <c r="P57" s="80"/>
      <c r="Q57" s="80"/>
      <c r="R57" s="80"/>
      <c r="S57" s="80"/>
      <c r="T57" s="77" t="s">
        <v>421</v>
      </c>
      <c r="U57" s="77" t="s">
        <v>420</v>
      </c>
      <c r="V57" s="77" t="s">
        <v>519</v>
      </c>
      <c r="W57" s="52"/>
      <c r="X57" s="11" t="s">
        <v>177</v>
      </c>
      <c r="Y57" s="11" t="s">
        <v>438</v>
      </c>
      <c r="Z57" s="11" t="s">
        <v>465</v>
      </c>
      <c r="AA57" s="11" t="s">
        <v>468</v>
      </c>
      <c r="AB57" s="11" t="s">
        <v>34</v>
      </c>
      <c r="AC57" s="11" t="s">
        <v>3</v>
      </c>
      <c r="AD57" s="31" t="s">
        <v>354</v>
      </c>
      <c r="AE57" s="11"/>
      <c r="AF57" s="1"/>
    </row>
    <row r="58" spans="1:54" s="36" customFormat="1" ht="21.75" customHeight="1">
      <c r="A58" s="72">
        <v>51</v>
      </c>
      <c r="B58" s="82" t="s">
        <v>29</v>
      </c>
      <c r="C58" s="73" t="s">
        <v>28</v>
      </c>
      <c r="D58" s="81" t="s">
        <v>532</v>
      </c>
      <c r="E58" s="110" t="s">
        <v>533</v>
      </c>
      <c r="F58" s="73"/>
      <c r="G58" s="73" t="s">
        <v>459</v>
      </c>
      <c r="H58" s="75" t="s">
        <v>534</v>
      </c>
      <c r="I58" s="76" t="s">
        <v>387</v>
      </c>
      <c r="J58" s="77" t="s">
        <v>68</v>
      </c>
      <c r="K58" s="78">
        <v>585</v>
      </c>
      <c r="L58" s="83">
        <v>2444.9</v>
      </c>
      <c r="M58" s="83">
        <v>26.289</v>
      </c>
      <c r="N58" s="83"/>
      <c r="O58" s="96"/>
      <c r="P58" s="86"/>
      <c r="Q58" s="86"/>
      <c r="R58" s="86"/>
      <c r="S58" s="86"/>
      <c r="T58" s="77" t="s">
        <v>421</v>
      </c>
      <c r="U58" s="77" t="s">
        <v>420</v>
      </c>
      <c r="V58" s="77" t="s">
        <v>519</v>
      </c>
      <c r="W58" s="55"/>
      <c r="X58" s="11"/>
      <c r="Y58" s="11"/>
      <c r="Z58" s="11"/>
      <c r="AA58" s="4"/>
      <c r="AB58" s="4"/>
      <c r="AC58" s="4" t="e">
        <f>V58+W58+X58+Y58+Z58</f>
        <v>#VALUE!</v>
      </c>
      <c r="AD58" s="11" t="s">
        <v>421</v>
      </c>
      <c r="AE58" s="55" t="s">
        <v>420</v>
      </c>
      <c r="AF58" s="55" t="s">
        <v>20</v>
      </c>
      <c r="AG58" s="38"/>
      <c r="AH58" s="39" t="s">
        <v>177</v>
      </c>
      <c r="AI58" s="37" t="s">
        <v>439</v>
      </c>
      <c r="AJ58" s="37" t="s">
        <v>465</v>
      </c>
      <c r="AK58" s="37" t="s">
        <v>468</v>
      </c>
      <c r="AL58" s="37" t="s">
        <v>34</v>
      </c>
      <c r="AM58" s="37" t="s">
        <v>3</v>
      </c>
      <c r="AN58" s="40" t="s">
        <v>358</v>
      </c>
      <c r="AO58" s="45"/>
      <c r="AS58" s="43">
        <v>4060</v>
      </c>
      <c r="BA58" s="45"/>
      <c r="BB58" s="43"/>
    </row>
    <row r="59" spans="1:31" ht="21.75" customHeight="1">
      <c r="A59" s="72">
        <v>52</v>
      </c>
      <c r="B59" s="82" t="s">
        <v>29</v>
      </c>
      <c r="C59" s="73" t="s">
        <v>28</v>
      </c>
      <c r="D59" s="81" t="s">
        <v>125</v>
      </c>
      <c r="E59" s="110" t="s">
        <v>602</v>
      </c>
      <c r="F59" s="68"/>
      <c r="G59" s="73" t="s">
        <v>422</v>
      </c>
      <c r="H59" s="75" t="s">
        <v>114</v>
      </c>
      <c r="I59" s="76" t="s">
        <v>86</v>
      </c>
      <c r="J59" s="77" t="s">
        <v>27</v>
      </c>
      <c r="K59" s="78">
        <v>143.9</v>
      </c>
      <c r="L59" s="83">
        <v>992.908</v>
      </c>
      <c r="M59" s="83">
        <v>10.676</v>
      </c>
      <c r="N59" s="83"/>
      <c r="O59" s="79"/>
      <c r="P59" s="80"/>
      <c r="Q59" s="80"/>
      <c r="R59" s="80"/>
      <c r="S59" s="80"/>
      <c r="T59" s="77" t="s">
        <v>425</v>
      </c>
      <c r="U59" s="77" t="s">
        <v>420</v>
      </c>
      <c r="V59" s="77" t="s">
        <v>519</v>
      </c>
      <c r="W59" s="52"/>
      <c r="X59" s="11" t="s">
        <v>177</v>
      </c>
      <c r="Y59" s="11" t="s">
        <v>438</v>
      </c>
      <c r="Z59" s="11" t="s">
        <v>465</v>
      </c>
      <c r="AA59" s="11" t="s">
        <v>468</v>
      </c>
      <c r="AB59" s="11" t="s">
        <v>34</v>
      </c>
      <c r="AC59" s="11" t="s">
        <v>3</v>
      </c>
      <c r="AD59" s="31" t="s">
        <v>218</v>
      </c>
      <c r="AE59" s="11">
        <f>0.329+4.671</f>
        <v>5</v>
      </c>
    </row>
    <row r="60" spans="1:31" ht="21.75" customHeight="1">
      <c r="A60" s="72">
        <v>53</v>
      </c>
      <c r="B60" s="82" t="s">
        <v>29</v>
      </c>
      <c r="C60" s="73" t="s">
        <v>28</v>
      </c>
      <c r="D60" s="81" t="s">
        <v>126</v>
      </c>
      <c r="E60" s="110" t="s">
        <v>603</v>
      </c>
      <c r="F60" s="68"/>
      <c r="G60" s="73" t="s">
        <v>422</v>
      </c>
      <c r="H60" s="75" t="s">
        <v>114</v>
      </c>
      <c r="I60" s="76" t="s">
        <v>86</v>
      </c>
      <c r="J60" s="77" t="s">
        <v>27</v>
      </c>
      <c r="K60" s="78">
        <v>156.2</v>
      </c>
      <c r="L60" s="83">
        <v>1134.752</v>
      </c>
      <c r="M60" s="83">
        <v>12.202</v>
      </c>
      <c r="N60" s="83"/>
      <c r="O60" s="79"/>
      <c r="P60" s="80"/>
      <c r="Q60" s="80"/>
      <c r="R60" s="80"/>
      <c r="S60" s="80"/>
      <c r="T60" s="77" t="s">
        <v>425</v>
      </c>
      <c r="U60" s="77" t="s">
        <v>420</v>
      </c>
      <c r="V60" s="77" t="s">
        <v>519</v>
      </c>
      <c r="W60" s="52"/>
      <c r="X60" s="11" t="s">
        <v>177</v>
      </c>
      <c r="Y60" s="11" t="s">
        <v>438</v>
      </c>
      <c r="Z60" s="11" t="s">
        <v>465</v>
      </c>
      <c r="AA60" s="11" t="s">
        <v>468</v>
      </c>
      <c r="AB60" s="11" t="s">
        <v>34</v>
      </c>
      <c r="AC60" s="11" t="s">
        <v>3</v>
      </c>
      <c r="AD60" s="31" t="s">
        <v>218</v>
      </c>
      <c r="AE60" s="11">
        <f>0.649+4.351</f>
        <v>5</v>
      </c>
    </row>
    <row r="61" spans="1:59" s="44" customFormat="1" ht="21.75" customHeight="1">
      <c r="A61" s="72">
        <v>54</v>
      </c>
      <c r="B61" s="82" t="s">
        <v>531</v>
      </c>
      <c r="C61" s="73" t="s">
        <v>28</v>
      </c>
      <c r="D61" s="81" t="s">
        <v>535</v>
      </c>
      <c r="E61" s="110" t="s">
        <v>536</v>
      </c>
      <c r="F61" s="73"/>
      <c r="G61" s="73" t="s">
        <v>459</v>
      </c>
      <c r="H61" s="75" t="s">
        <v>534</v>
      </c>
      <c r="I61" s="76" t="s">
        <v>537</v>
      </c>
      <c r="J61" s="77" t="s">
        <v>27</v>
      </c>
      <c r="K61" s="78">
        <v>259</v>
      </c>
      <c r="L61" s="83">
        <v>1500</v>
      </c>
      <c r="M61" s="83">
        <v>16.129</v>
      </c>
      <c r="N61" s="83"/>
      <c r="O61" s="96"/>
      <c r="P61" s="86"/>
      <c r="Q61" s="86"/>
      <c r="R61" s="86"/>
      <c r="S61" s="86"/>
      <c r="T61" s="77" t="s">
        <v>421</v>
      </c>
      <c r="U61" s="77" t="s">
        <v>420</v>
      </c>
      <c r="V61" s="77" t="s">
        <v>519</v>
      </c>
      <c r="W61" s="55"/>
      <c r="X61" s="11"/>
      <c r="Y61" s="11"/>
      <c r="Z61" s="11"/>
      <c r="AA61" s="4" t="e">
        <f>V61+W61+X61</f>
        <v>#VALUE!</v>
      </c>
      <c r="AB61" s="4" t="e">
        <f>AC61-AA61</f>
        <v>#VALUE!</v>
      </c>
      <c r="AC61" s="4" t="e">
        <f>V61+W61+X61+Y61+Z61</f>
        <v>#VALUE!</v>
      </c>
      <c r="AD61" s="11" t="s">
        <v>421</v>
      </c>
      <c r="AE61" s="55" t="s">
        <v>420</v>
      </c>
      <c r="AF61" s="55" t="s">
        <v>20</v>
      </c>
      <c r="AG61" s="38"/>
      <c r="AH61" s="39" t="s">
        <v>177</v>
      </c>
      <c r="AI61" s="37" t="s">
        <v>439</v>
      </c>
      <c r="AJ61" s="37" t="s">
        <v>465</v>
      </c>
      <c r="AK61" s="37" t="s">
        <v>468</v>
      </c>
      <c r="AL61" s="37" t="s">
        <v>34</v>
      </c>
      <c r="AM61" s="37" t="s">
        <v>3</v>
      </c>
      <c r="AN61" s="40" t="s">
        <v>358</v>
      </c>
      <c r="AO61" s="45"/>
      <c r="AP61" s="36"/>
      <c r="AQ61" s="36"/>
      <c r="AR61" s="36"/>
      <c r="AS61" s="43">
        <v>2000</v>
      </c>
      <c r="AT61" s="36"/>
      <c r="AU61" s="36"/>
      <c r="AV61" s="36"/>
      <c r="AW61" s="36"/>
      <c r="AX61" s="36"/>
      <c r="AY61" s="36"/>
      <c r="AZ61" s="36"/>
      <c r="BA61" s="45"/>
      <c r="BB61" s="43"/>
      <c r="BC61" s="36"/>
      <c r="BD61" s="36"/>
      <c r="BE61" s="36"/>
      <c r="BF61" s="36"/>
      <c r="BG61" s="36"/>
    </row>
    <row r="62" spans="1:32" s="36" customFormat="1" ht="21.75" customHeight="1">
      <c r="A62" s="72">
        <v>55</v>
      </c>
      <c r="B62" s="82" t="s">
        <v>29</v>
      </c>
      <c r="C62" s="73" t="s">
        <v>28</v>
      </c>
      <c r="D62" s="81" t="s">
        <v>31</v>
      </c>
      <c r="E62" s="110" t="s">
        <v>302</v>
      </c>
      <c r="F62" s="68"/>
      <c r="G62" s="73" t="s">
        <v>280</v>
      </c>
      <c r="H62" s="75" t="s">
        <v>31</v>
      </c>
      <c r="I62" s="76"/>
      <c r="J62" s="77"/>
      <c r="K62" s="78"/>
      <c r="L62" s="83"/>
      <c r="M62" s="83">
        <f>L62/88</f>
        <v>0</v>
      </c>
      <c r="N62" s="83"/>
      <c r="O62" s="84"/>
      <c r="P62" s="85"/>
      <c r="Q62" s="85"/>
      <c r="R62" s="85"/>
      <c r="S62" s="85"/>
      <c r="T62" s="77" t="s">
        <v>421</v>
      </c>
      <c r="U62" s="77" t="s">
        <v>420</v>
      </c>
      <c r="V62" s="77" t="s">
        <v>519</v>
      </c>
      <c r="W62" s="54"/>
      <c r="X62" s="11" t="s">
        <v>177</v>
      </c>
      <c r="Y62" s="11" t="s">
        <v>438</v>
      </c>
      <c r="Z62" s="11" t="s">
        <v>465</v>
      </c>
      <c r="AA62" s="11" t="s">
        <v>468</v>
      </c>
      <c r="AB62" s="11" t="s">
        <v>34</v>
      </c>
      <c r="AC62" s="11" t="s">
        <v>3</v>
      </c>
      <c r="AD62" s="31" t="s">
        <v>354</v>
      </c>
      <c r="AE62" s="55"/>
      <c r="AF62" s="44"/>
    </row>
    <row r="63" spans="1:32" s="36" customFormat="1" ht="21.75" customHeight="1">
      <c r="A63" s="72">
        <v>56</v>
      </c>
      <c r="B63" s="82" t="s">
        <v>29</v>
      </c>
      <c r="C63" s="73" t="s">
        <v>28</v>
      </c>
      <c r="D63" s="81" t="s">
        <v>31</v>
      </c>
      <c r="E63" s="110" t="s">
        <v>604</v>
      </c>
      <c r="F63" s="73" t="s">
        <v>134</v>
      </c>
      <c r="G63" s="73" t="s">
        <v>109</v>
      </c>
      <c r="H63" s="75" t="s">
        <v>31</v>
      </c>
      <c r="I63" s="76"/>
      <c r="J63" s="77" t="s">
        <v>27</v>
      </c>
      <c r="K63" s="78"/>
      <c r="L63" s="83">
        <v>200</v>
      </c>
      <c r="M63" s="83">
        <v>2.151</v>
      </c>
      <c r="N63" s="83"/>
      <c r="O63" s="84"/>
      <c r="P63" s="85"/>
      <c r="Q63" s="85"/>
      <c r="R63" s="85"/>
      <c r="S63" s="85"/>
      <c r="T63" s="77" t="s">
        <v>421</v>
      </c>
      <c r="U63" s="77" t="s">
        <v>420</v>
      </c>
      <c r="V63" s="77" t="s">
        <v>519</v>
      </c>
      <c r="W63" s="54"/>
      <c r="X63" s="11" t="s">
        <v>177</v>
      </c>
      <c r="Y63" s="11" t="s">
        <v>438</v>
      </c>
      <c r="Z63" s="11" t="s">
        <v>465</v>
      </c>
      <c r="AA63" s="11" t="s">
        <v>468</v>
      </c>
      <c r="AB63" s="11" t="s">
        <v>34</v>
      </c>
      <c r="AC63" s="11" t="s">
        <v>3</v>
      </c>
      <c r="AD63" s="31" t="s">
        <v>359</v>
      </c>
      <c r="AE63" s="55"/>
      <c r="AF63" s="44"/>
    </row>
    <row r="64" spans="1:32" s="6" customFormat="1" ht="21.75" customHeight="1">
      <c r="A64" s="72">
        <v>57</v>
      </c>
      <c r="B64" s="90" t="s">
        <v>466</v>
      </c>
      <c r="C64" s="91" t="s">
        <v>25</v>
      </c>
      <c r="D64" s="97" t="s">
        <v>477</v>
      </c>
      <c r="E64" s="137" t="s">
        <v>605</v>
      </c>
      <c r="F64" s="68"/>
      <c r="G64" s="73" t="s">
        <v>178</v>
      </c>
      <c r="H64" s="93" t="s">
        <v>188</v>
      </c>
      <c r="I64" s="94" t="s">
        <v>61</v>
      </c>
      <c r="J64" s="71" t="s">
        <v>551</v>
      </c>
      <c r="K64" s="95">
        <v>20</v>
      </c>
      <c r="L64" s="83">
        <v>669.6</v>
      </c>
      <c r="M64" s="83">
        <v>7.2</v>
      </c>
      <c r="N64" s="83"/>
      <c r="O64" s="79"/>
      <c r="P64" s="80"/>
      <c r="Q64" s="80"/>
      <c r="R64" s="80"/>
      <c r="S64" s="80"/>
      <c r="T64" s="71" t="s">
        <v>166</v>
      </c>
      <c r="U64" s="77" t="s">
        <v>183</v>
      </c>
      <c r="V64" s="77" t="s">
        <v>433</v>
      </c>
      <c r="W64" s="79">
        <v>616150820.18</v>
      </c>
      <c r="X64" s="80">
        <v>6906914.311</v>
      </c>
      <c r="Y64" s="71" t="s">
        <v>166</v>
      </c>
      <c r="Z64" s="77" t="s">
        <v>183</v>
      </c>
      <c r="AA64" s="77" t="s">
        <v>433</v>
      </c>
      <c r="AB64" s="11"/>
      <c r="AC64" s="11"/>
      <c r="AD64" s="31"/>
      <c r="AE64" s="11"/>
      <c r="AF64" s="1"/>
    </row>
    <row r="65" spans="1:32" s="8" customFormat="1" ht="21.75" customHeight="1">
      <c r="A65" s="72">
        <v>58</v>
      </c>
      <c r="B65" s="90" t="s">
        <v>466</v>
      </c>
      <c r="C65" s="91" t="s">
        <v>25</v>
      </c>
      <c r="D65" s="97" t="s">
        <v>477</v>
      </c>
      <c r="E65" s="137" t="s">
        <v>605</v>
      </c>
      <c r="F65" s="68"/>
      <c r="G65" s="73" t="s">
        <v>178</v>
      </c>
      <c r="H65" s="93" t="s">
        <v>188</v>
      </c>
      <c r="I65" s="94" t="s">
        <v>61</v>
      </c>
      <c r="J65" s="71" t="s">
        <v>551</v>
      </c>
      <c r="K65" s="95">
        <v>20</v>
      </c>
      <c r="L65" s="83">
        <v>756</v>
      </c>
      <c r="M65" s="83">
        <v>8.129</v>
      </c>
      <c r="N65" s="83"/>
      <c r="O65" s="79"/>
      <c r="P65" s="80"/>
      <c r="Q65" s="80"/>
      <c r="R65" s="80"/>
      <c r="S65" s="80"/>
      <c r="T65" s="77" t="s">
        <v>421</v>
      </c>
      <c r="U65" s="77" t="s">
        <v>420</v>
      </c>
      <c r="V65" s="77" t="s">
        <v>519</v>
      </c>
      <c r="W65" s="23"/>
      <c r="X65" s="11" t="s">
        <v>177</v>
      </c>
      <c r="Y65" s="1" t="s">
        <v>436</v>
      </c>
      <c r="Z65" s="9" t="s">
        <v>464</v>
      </c>
      <c r="AA65" s="9" t="s">
        <v>464</v>
      </c>
      <c r="AB65" s="11" t="s">
        <v>24</v>
      </c>
      <c r="AC65" s="11" t="s">
        <v>469</v>
      </c>
      <c r="AD65" s="29" t="s">
        <v>431</v>
      </c>
      <c r="AE65" s="2">
        <v>23.8</v>
      </c>
      <c r="AF65" s="1"/>
    </row>
    <row r="66" spans="1:32" s="8" customFormat="1" ht="21.75" customHeight="1">
      <c r="A66" s="72">
        <v>59</v>
      </c>
      <c r="B66" s="90" t="s">
        <v>466</v>
      </c>
      <c r="C66" s="91" t="s">
        <v>25</v>
      </c>
      <c r="D66" s="97" t="s">
        <v>167</v>
      </c>
      <c r="E66" s="137" t="s">
        <v>606</v>
      </c>
      <c r="F66" s="68"/>
      <c r="G66" s="68" t="s">
        <v>134</v>
      </c>
      <c r="H66" s="93" t="s">
        <v>168</v>
      </c>
      <c r="I66" s="94" t="s">
        <v>300</v>
      </c>
      <c r="J66" s="71" t="s">
        <v>551</v>
      </c>
      <c r="K66" s="95">
        <v>39</v>
      </c>
      <c r="L66" s="83">
        <v>669.6</v>
      </c>
      <c r="M66" s="83">
        <v>7.2</v>
      </c>
      <c r="N66" s="83"/>
      <c r="O66" s="79"/>
      <c r="P66" s="80"/>
      <c r="Q66" s="80"/>
      <c r="R66" s="80"/>
      <c r="S66" s="80"/>
      <c r="T66" s="71" t="s">
        <v>166</v>
      </c>
      <c r="U66" s="77" t="s">
        <v>183</v>
      </c>
      <c r="V66" s="77" t="s">
        <v>433</v>
      </c>
      <c r="W66" s="23"/>
      <c r="X66" s="11" t="s">
        <v>177</v>
      </c>
      <c r="Y66" s="1" t="s">
        <v>436</v>
      </c>
      <c r="Z66" s="9" t="s">
        <v>464</v>
      </c>
      <c r="AA66" s="9" t="s">
        <v>464</v>
      </c>
      <c r="AB66" s="11" t="s">
        <v>24</v>
      </c>
      <c r="AC66" s="11" t="s">
        <v>469</v>
      </c>
      <c r="AD66" s="29" t="s">
        <v>431</v>
      </c>
      <c r="AE66" s="2">
        <v>10.5</v>
      </c>
      <c r="AF66" s="1"/>
    </row>
    <row r="67" spans="1:32" s="6" customFormat="1" ht="21.75" customHeight="1">
      <c r="A67" s="72">
        <v>60</v>
      </c>
      <c r="B67" s="82" t="s">
        <v>33</v>
      </c>
      <c r="C67" s="73" t="s">
        <v>28</v>
      </c>
      <c r="D67" s="81" t="s">
        <v>251</v>
      </c>
      <c r="E67" s="110" t="s">
        <v>282</v>
      </c>
      <c r="F67" s="73" t="s">
        <v>389</v>
      </c>
      <c r="G67" s="73" t="s">
        <v>112</v>
      </c>
      <c r="H67" s="75" t="s">
        <v>252</v>
      </c>
      <c r="I67" s="76" t="s">
        <v>136</v>
      </c>
      <c r="J67" s="77" t="s">
        <v>551</v>
      </c>
      <c r="K67" s="78">
        <v>26.5</v>
      </c>
      <c r="L67" s="83">
        <v>786</v>
      </c>
      <c r="M67" s="83">
        <v>8.452</v>
      </c>
      <c r="N67" s="83"/>
      <c r="O67" s="79"/>
      <c r="P67" s="80"/>
      <c r="Q67" s="80"/>
      <c r="R67" s="80"/>
      <c r="S67" s="80"/>
      <c r="T67" s="77" t="s">
        <v>421</v>
      </c>
      <c r="U67" s="77" t="s">
        <v>420</v>
      </c>
      <c r="V67" s="77" t="s">
        <v>519</v>
      </c>
      <c r="W67" s="52"/>
      <c r="X67" s="11" t="s">
        <v>177</v>
      </c>
      <c r="Y67" s="11" t="s">
        <v>439</v>
      </c>
      <c r="Z67" s="11" t="s">
        <v>465</v>
      </c>
      <c r="AA67" s="11" t="s">
        <v>467</v>
      </c>
      <c r="AB67" s="11" t="s">
        <v>24</v>
      </c>
      <c r="AC67" s="11" t="s">
        <v>469</v>
      </c>
      <c r="AD67" s="31" t="s">
        <v>216</v>
      </c>
      <c r="AE67" s="11">
        <v>0.62</v>
      </c>
      <c r="AF67" s="1"/>
    </row>
    <row r="68" spans="1:32" s="6" customFormat="1" ht="21.75" customHeight="1">
      <c r="A68" s="72">
        <v>61</v>
      </c>
      <c r="B68" s="82" t="s">
        <v>33</v>
      </c>
      <c r="C68" s="73" t="s">
        <v>25</v>
      </c>
      <c r="D68" s="81" t="s">
        <v>674</v>
      </c>
      <c r="E68" s="110" t="s">
        <v>607</v>
      </c>
      <c r="F68" s="73"/>
      <c r="G68" s="73" t="s">
        <v>142</v>
      </c>
      <c r="H68" s="75" t="s">
        <v>675</v>
      </c>
      <c r="I68" s="76" t="s">
        <v>676</v>
      </c>
      <c r="J68" s="77" t="s">
        <v>551</v>
      </c>
      <c r="K68" s="78">
        <v>0.35</v>
      </c>
      <c r="L68" s="83">
        <v>10</v>
      </c>
      <c r="M68" s="83">
        <v>0.108</v>
      </c>
      <c r="N68" s="83"/>
      <c r="O68" s="79"/>
      <c r="P68" s="80"/>
      <c r="Q68" s="80"/>
      <c r="R68" s="80"/>
      <c r="S68" s="80"/>
      <c r="T68" s="77" t="s">
        <v>421</v>
      </c>
      <c r="U68" s="77" t="s">
        <v>420</v>
      </c>
      <c r="V68" s="77" t="s">
        <v>519</v>
      </c>
      <c r="W68" s="52"/>
      <c r="X68" s="11"/>
      <c r="Y68" s="11"/>
      <c r="Z68" s="11"/>
      <c r="AA68" s="11"/>
      <c r="AB68" s="11"/>
      <c r="AC68" s="11"/>
      <c r="AD68" s="31"/>
      <c r="AE68" s="11"/>
      <c r="AF68" s="1"/>
    </row>
    <row r="69" spans="1:32" s="6" customFormat="1" ht="21.75" customHeight="1">
      <c r="A69" s="72">
        <v>62</v>
      </c>
      <c r="B69" s="82" t="s">
        <v>33</v>
      </c>
      <c r="C69" s="73" t="s">
        <v>25</v>
      </c>
      <c r="D69" s="81" t="s">
        <v>31</v>
      </c>
      <c r="E69" s="110" t="s">
        <v>539</v>
      </c>
      <c r="F69" s="73"/>
      <c r="G69" s="73" t="s">
        <v>109</v>
      </c>
      <c r="H69" s="75"/>
      <c r="I69" s="76"/>
      <c r="J69" s="77" t="s">
        <v>551</v>
      </c>
      <c r="K69" s="78">
        <v>11</v>
      </c>
      <c r="L69" s="83">
        <v>300</v>
      </c>
      <c r="M69" s="83">
        <v>3.226</v>
      </c>
      <c r="N69" s="83"/>
      <c r="O69" s="79"/>
      <c r="P69" s="80"/>
      <c r="Q69" s="80"/>
      <c r="R69" s="80"/>
      <c r="S69" s="80"/>
      <c r="T69" s="77" t="s">
        <v>421</v>
      </c>
      <c r="U69" s="77" t="s">
        <v>420</v>
      </c>
      <c r="V69" s="77" t="s">
        <v>519</v>
      </c>
      <c r="W69" s="52"/>
      <c r="X69" s="11"/>
      <c r="Y69" s="11"/>
      <c r="Z69" s="11"/>
      <c r="AA69" s="11"/>
      <c r="AB69" s="11"/>
      <c r="AC69" s="11"/>
      <c r="AD69" s="31"/>
      <c r="AE69" s="11"/>
      <c r="AF69" s="1"/>
    </row>
    <row r="70" spans="1:32" s="36" customFormat="1" ht="21.75" customHeight="1">
      <c r="A70" s="72">
        <v>63</v>
      </c>
      <c r="B70" s="82" t="s">
        <v>33</v>
      </c>
      <c r="C70" s="73" t="s">
        <v>28</v>
      </c>
      <c r="D70" s="81" t="s">
        <v>233</v>
      </c>
      <c r="E70" s="110" t="s">
        <v>608</v>
      </c>
      <c r="F70" s="68"/>
      <c r="G70" s="73" t="s">
        <v>47</v>
      </c>
      <c r="H70" s="75" t="s">
        <v>383</v>
      </c>
      <c r="I70" s="76" t="s">
        <v>295</v>
      </c>
      <c r="J70" s="77" t="s">
        <v>551</v>
      </c>
      <c r="K70" s="78">
        <v>70.2</v>
      </c>
      <c r="L70" s="159">
        <v>5</v>
      </c>
      <c r="M70" s="159">
        <v>0.054</v>
      </c>
      <c r="N70" s="159"/>
      <c r="O70" s="84"/>
      <c r="P70" s="85"/>
      <c r="Q70" s="85"/>
      <c r="R70" s="85"/>
      <c r="S70" s="85"/>
      <c r="T70" s="77" t="s">
        <v>421</v>
      </c>
      <c r="U70" s="77" t="s">
        <v>420</v>
      </c>
      <c r="V70" s="77" t="s">
        <v>519</v>
      </c>
      <c r="W70" s="54"/>
      <c r="X70" s="11" t="s">
        <v>177</v>
      </c>
      <c r="Y70" s="11" t="s">
        <v>436</v>
      </c>
      <c r="Z70" s="11" t="s">
        <v>465</v>
      </c>
      <c r="AA70" s="11" t="s">
        <v>467</v>
      </c>
      <c r="AB70" s="11" t="s">
        <v>24</v>
      </c>
      <c r="AC70" s="11" t="s">
        <v>469</v>
      </c>
      <c r="AD70" s="31" t="s">
        <v>218</v>
      </c>
      <c r="AE70" s="55"/>
      <c r="AF70" s="44"/>
    </row>
    <row r="71" spans="1:32" s="36" customFormat="1" ht="21.75" customHeight="1">
      <c r="A71" s="72">
        <v>64</v>
      </c>
      <c r="B71" s="82" t="s">
        <v>33</v>
      </c>
      <c r="C71" s="73" t="s">
        <v>28</v>
      </c>
      <c r="D71" s="81" t="s">
        <v>283</v>
      </c>
      <c r="E71" s="110" t="s">
        <v>284</v>
      </c>
      <c r="F71" s="68"/>
      <c r="G71" s="73" t="s">
        <v>47</v>
      </c>
      <c r="H71" s="75" t="s">
        <v>285</v>
      </c>
      <c r="I71" s="76" t="s">
        <v>150</v>
      </c>
      <c r="J71" s="77" t="s">
        <v>551</v>
      </c>
      <c r="K71" s="78">
        <v>33.44</v>
      </c>
      <c r="L71" s="83">
        <v>200</v>
      </c>
      <c r="M71" s="83">
        <v>2.151</v>
      </c>
      <c r="N71" s="83"/>
      <c r="O71" s="84"/>
      <c r="P71" s="85"/>
      <c r="Q71" s="85"/>
      <c r="R71" s="85"/>
      <c r="S71" s="85"/>
      <c r="T71" s="77" t="s">
        <v>421</v>
      </c>
      <c r="U71" s="77" t="s">
        <v>420</v>
      </c>
      <c r="V71" s="77" t="s">
        <v>519</v>
      </c>
      <c r="W71" s="54"/>
      <c r="X71" s="11" t="s">
        <v>177</v>
      </c>
      <c r="Y71" s="11" t="s">
        <v>436</v>
      </c>
      <c r="Z71" s="11" t="s">
        <v>465</v>
      </c>
      <c r="AA71" s="11" t="s">
        <v>467</v>
      </c>
      <c r="AB71" s="11" t="s">
        <v>24</v>
      </c>
      <c r="AC71" s="11" t="s">
        <v>469</v>
      </c>
      <c r="AD71" s="31" t="s">
        <v>218</v>
      </c>
      <c r="AE71" s="55">
        <v>2</v>
      </c>
      <c r="AF71" s="44"/>
    </row>
    <row r="72" spans="1:32" s="43" customFormat="1" ht="21.75" customHeight="1">
      <c r="A72" s="72">
        <v>65</v>
      </c>
      <c r="B72" s="82" t="s">
        <v>33</v>
      </c>
      <c r="C72" s="73" t="s">
        <v>28</v>
      </c>
      <c r="D72" s="81" t="s">
        <v>677</v>
      </c>
      <c r="E72" s="110" t="s">
        <v>180</v>
      </c>
      <c r="F72" s="73" t="s">
        <v>59</v>
      </c>
      <c r="G72" s="73" t="s">
        <v>142</v>
      </c>
      <c r="H72" s="75" t="s">
        <v>675</v>
      </c>
      <c r="I72" s="76" t="s">
        <v>676</v>
      </c>
      <c r="J72" s="77" t="s">
        <v>551</v>
      </c>
      <c r="K72" s="78">
        <v>68</v>
      </c>
      <c r="L72" s="83">
        <v>200</v>
      </c>
      <c r="M72" s="83">
        <v>2.151</v>
      </c>
      <c r="N72" s="83"/>
      <c r="O72" s="84"/>
      <c r="P72" s="85"/>
      <c r="Q72" s="85"/>
      <c r="R72" s="85"/>
      <c r="S72" s="85"/>
      <c r="T72" s="77" t="s">
        <v>421</v>
      </c>
      <c r="U72" s="77" t="s">
        <v>420</v>
      </c>
      <c r="V72" s="77" t="s">
        <v>519</v>
      </c>
      <c r="W72" s="54"/>
      <c r="X72" s="11" t="s">
        <v>177</v>
      </c>
      <c r="Y72" s="11" t="s">
        <v>438</v>
      </c>
      <c r="Z72" s="11" t="s">
        <v>465</v>
      </c>
      <c r="AA72" s="11" t="s">
        <v>467</v>
      </c>
      <c r="AB72" s="11" t="s">
        <v>24</v>
      </c>
      <c r="AC72" s="11" t="s">
        <v>469</v>
      </c>
      <c r="AD72" s="31" t="s">
        <v>216</v>
      </c>
      <c r="AE72" s="55"/>
      <c r="AF72" s="44"/>
    </row>
    <row r="73" spans="1:32" s="36" customFormat="1" ht="21.75" customHeight="1" hidden="1">
      <c r="A73" s="72">
        <v>66</v>
      </c>
      <c r="B73" s="82" t="s">
        <v>33</v>
      </c>
      <c r="C73" s="73" t="s">
        <v>28</v>
      </c>
      <c r="D73" s="81" t="s">
        <v>31</v>
      </c>
      <c r="E73" s="110" t="s">
        <v>470</v>
      </c>
      <c r="F73" s="73" t="s">
        <v>59</v>
      </c>
      <c r="G73" s="73" t="s">
        <v>142</v>
      </c>
      <c r="H73" s="75" t="s">
        <v>31</v>
      </c>
      <c r="I73" s="76"/>
      <c r="J73" s="77" t="s">
        <v>551</v>
      </c>
      <c r="K73" s="78"/>
      <c r="L73" s="83"/>
      <c r="M73" s="83"/>
      <c r="N73" s="83"/>
      <c r="O73" s="84"/>
      <c r="P73" s="85"/>
      <c r="Q73" s="85"/>
      <c r="R73" s="85"/>
      <c r="S73" s="85"/>
      <c r="T73" s="77" t="s">
        <v>421</v>
      </c>
      <c r="U73" s="77" t="s">
        <v>420</v>
      </c>
      <c r="V73" s="77" t="s">
        <v>519</v>
      </c>
      <c r="W73" s="54"/>
      <c r="X73" s="11" t="s">
        <v>177</v>
      </c>
      <c r="Y73" s="11" t="s">
        <v>438</v>
      </c>
      <c r="Z73" s="11" t="s">
        <v>465</v>
      </c>
      <c r="AA73" s="11" t="s">
        <v>467</v>
      </c>
      <c r="AB73" s="11" t="s">
        <v>24</v>
      </c>
      <c r="AC73" s="11" t="s">
        <v>469</v>
      </c>
      <c r="AD73" s="31" t="s">
        <v>216</v>
      </c>
      <c r="AE73" s="55"/>
      <c r="AF73" s="44"/>
    </row>
    <row r="74" spans="1:54" s="36" customFormat="1" ht="21.75" customHeight="1" hidden="1">
      <c r="A74" s="72">
        <v>67</v>
      </c>
      <c r="B74" s="82" t="s">
        <v>538</v>
      </c>
      <c r="C74" s="73" t="s">
        <v>25</v>
      </c>
      <c r="D74" s="81" t="s">
        <v>31</v>
      </c>
      <c r="E74" s="110" t="s">
        <v>539</v>
      </c>
      <c r="F74" s="73"/>
      <c r="G74" s="73" t="s">
        <v>109</v>
      </c>
      <c r="H74" s="75" t="s">
        <v>31</v>
      </c>
      <c r="I74" s="76"/>
      <c r="J74" s="77"/>
      <c r="K74" s="78"/>
      <c r="L74" s="98"/>
      <c r="M74" s="99"/>
      <c r="N74" s="99"/>
      <c r="O74" s="96"/>
      <c r="P74" s="86"/>
      <c r="Q74" s="86"/>
      <c r="R74" s="86"/>
      <c r="S74" s="86"/>
      <c r="T74" s="77" t="s">
        <v>421</v>
      </c>
      <c r="U74" s="77" t="s">
        <v>420</v>
      </c>
      <c r="V74" s="77" t="s">
        <v>519</v>
      </c>
      <c r="W74" s="55"/>
      <c r="X74" s="11"/>
      <c r="Y74" s="11"/>
      <c r="Z74" s="11"/>
      <c r="AA74" s="4"/>
      <c r="AB74" s="4"/>
      <c r="AC74" s="4"/>
      <c r="AD74" s="11" t="s">
        <v>421</v>
      </c>
      <c r="AE74" s="55" t="s">
        <v>420</v>
      </c>
      <c r="AF74" s="55" t="s">
        <v>20</v>
      </c>
      <c r="AG74" s="38"/>
      <c r="AH74" s="39" t="s">
        <v>177</v>
      </c>
      <c r="AI74" s="37" t="s">
        <v>438</v>
      </c>
      <c r="AJ74" s="37" t="s">
        <v>465</v>
      </c>
      <c r="AK74" s="37" t="s">
        <v>467</v>
      </c>
      <c r="AL74" s="37" t="s">
        <v>24</v>
      </c>
      <c r="AM74" s="37" t="s">
        <v>469</v>
      </c>
      <c r="AN74" s="40" t="s">
        <v>359</v>
      </c>
      <c r="AO74" s="45"/>
      <c r="AP74" s="36">
        <v>713.82</v>
      </c>
      <c r="AS74" s="43">
        <v>700</v>
      </c>
      <c r="AU74" s="36">
        <v>400</v>
      </c>
      <c r="BA74" s="45"/>
      <c r="BB74" s="43">
        <v>700</v>
      </c>
    </row>
    <row r="75" spans="1:32" s="36" customFormat="1" ht="21.75" customHeight="1" hidden="1">
      <c r="A75" s="72">
        <v>68</v>
      </c>
      <c r="B75" s="90" t="s">
        <v>33</v>
      </c>
      <c r="C75" s="91" t="s">
        <v>28</v>
      </c>
      <c r="D75" s="97" t="s">
        <v>31</v>
      </c>
      <c r="E75" s="137" t="s">
        <v>374</v>
      </c>
      <c r="F75" s="68"/>
      <c r="G75" s="68" t="s">
        <v>182</v>
      </c>
      <c r="H75" s="100" t="s">
        <v>31</v>
      </c>
      <c r="I75" s="94"/>
      <c r="J75" s="71"/>
      <c r="K75" s="95"/>
      <c r="L75" s="83"/>
      <c r="M75" s="83">
        <f>L75/88</f>
        <v>0</v>
      </c>
      <c r="N75" s="83"/>
      <c r="O75" s="84"/>
      <c r="P75" s="85"/>
      <c r="Q75" s="85"/>
      <c r="R75" s="85"/>
      <c r="S75" s="85"/>
      <c r="T75" s="71" t="s">
        <v>182</v>
      </c>
      <c r="U75" s="77" t="s">
        <v>183</v>
      </c>
      <c r="V75" s="77" t="s">
        <v>433</v>
      </c>
      <c r="W75" s="57"/>
      <c r="X75" s="11" t="s">
        <v>182</v>
      </c>
      <c r="Y75" s="1" t="s">
        <v>438</v>
      </c>
      <c r="Z75" s="9" t="s">
        <v>465</v>
      </c>
      <c r="AA75" s="9" t="s">
        <v>467</v>
      </c>
      <c r="AB75" s="11" t="s">
        <v>24</v>
      </c>
      <c r="AC75" s="11" t="s">
        <v>469</v>
      </c>
      <c r="AD75" s="29" t="s">
        <v>157</v>
      </c>
      <c r="AE75" s="58"/>
      <c r="AF75" s="44"/>
    </row>
    <row r="76" spans="1:59" s="36" customFormat="1" ht="21.75" customHeight="1">
      <c r="A76" s="72">
        <v>69</v>
      </c>
      <c r="B76" s="82" t="s">
        <v>540</v>
      </c>
      <c r="C76" s="73" t="s">
        <v>25</v>
      </c>
      <c r="D76" s="74"/>
      <c r="E76" s="110" t="s">
        <v>541</v>
      </c>
      <c r="F76" s="73"/>
      <c r="G76" s="73" t="s">
        <v>435</v>
      </c>
      <c r="H76" s="75"/>
      <c r="I76" s="76"/>
      <c r="J76" s="77"/>
      <c r="K76" s="78"/>
      <c r="L76" s="83">
        <v>477</v>
      </c>
      <c r="M76" s="83">
        <v>5.129</v>
      </c>
      <c r="N76" s="83"/>
      <c r="O76" s="96"/>
      <c r="P76" s="86"/>
      <c r="Q76" s="86"/>
      <c r="R76" s="86"/>
      <c r="S76" s="86"/>
      <c r="T76" s="77" t="s">
        <v>421</v>
      </c>
      <c r="U76" s="77" t="s">
        <v>420</v>
      </c>
      <c r="V76" s="77" t="s">
        <v>519</v>
      </c>
      <c r="W76" s="55"/>
      <c r="X76" s="11"/>
      <c r="Y76" s="11"/>
      <c r="Z76" s="11"/>
      <c r="AA76" s="4" t="e">
        <f>V76+W76+X76</f>
        <v>#VALUE!</v>
      </c>
      <c r="AB76" s="4" t="e">
        <f>AC76-AA76</f>
        <v>#VALUE!</v>
      </c>
      <c r="AC76" s="4" t="e">
        <f>V76+W76+X76+Y76+Z76</f>
        <v>#VALUE!</v>
      </c>
      <c r="AD76" s="11" t="s">
        <v>421</v>
      </c>
      <c r="AE76" s="55" t="s">
        <v>420</v>
      </c>
      <c r="AF76" s="55" t="s">
        <v>20</v>
      </c>
      <c r="AG76" s="38"/>
      <c r="AH76" s="39" t="s">
        <v>177</v>
      </c>
      <c r="AI76" s="37" t="s">
        <v>438</v>
      </c>
      <c r="AJ76" s="37" t="s">
        <v>464</v>
      </c>
      <c r="AK76" s="37" t="s">
        <v>464</v>
      </c>
      <c r="AL76" s="37" t="s">
        <v>24</v>
      </c>
      <c r="AM76" s="37" t="s">
        <v>3</v>
      </c>
      <c r="AN76" s="40" t="s">
        <v>355</v>
      </c>
      <c r="AO76" s="45"/>
      <c r="AP76" s="44"/>
      <c r="AQ76" s="44"/>
      <c r="AR76" s="44"/>
      <c r="AS76" s="43"/>
      <c r="AT76" s="44"/>
      <c r="AU76" s="44">
        <v>477</v>
      </c>
      <c r="AV76" s="44"/>
      <c r="AW76" s="44"/>
      <c r="AX76" s="44"/>
      <c r="AY76" s="44"/>
      <c r="AZ76" s="44"/>
      <c r="BA76" s="45"/>
      <c r="BB76" s="43"/>
      <c r="BC76" s="44"/>
      <c r="BD76" s="44"/>
      <c r="BE76" s="44"/>
      <c r="BF76" s="44"/>
      <c r="BG76" s="44"/>
    </row>
    <row r="77" spans="1:59" s="6" customFormat="1" ht="21.75" customHeight="1">
      <c r="A77" s="72">
        <v>70</v>
      </c>
      <c r="B77" s="182" t="s">
        <v>695</v>
      </c>
      <c r="C77" s="183" t="s">
        <v>25</v>
      </c>
      <c r="D77" s="184" t="s">
        <v>696</v>
      </c>
      <c r="E77" s="183" t="s">
        <v>697</v>
      </c>
      <c r="F77" s="183" t="s">
        <v>698</v>
      </c>
      <c r="G77" s="183" t="s">
        <v>148</v>
      </c>
      <c r="H77" s="175" t="s">
        <v>699</v>
      </c>
      <c r="I77" s="176" t="s">
        <v>700</v>
      </c>
      <c r="J77" s="5" t="s">
        <v>65</v>
      </c>
      <c r="K77" s="177">
        <v>5.383</v>
      </c>
      <c r="L77" s="83"/>
      <c r="M77" s="83"/>
      <c r="N77" s="179">
        <v>275868.162</v>
      </c>
      <c r="O77" s="178"/>
      <c r="P77" s="185"/>
      <c r="Q77" s="185"/>
      <c r="R77" s="185"/>
      <c r="S77" s="185"/>
      <c r="T77" s="5" t="s">
        <v>421</v>
      </c>
      <c r="U77" s="5" t="s">
        <v>420</v>
      </c>
      <c r="V77" s="5" t="s">
        <v>519</v>
      </c>
      <c r="W77" s="11"/>
      <c r="X77" s="11"/>
      <c r="Y77" s="11"/>
      <c r="Z77" s="11"/>
      <c r="AA77" s="4"/>
      <c r="AB77" s="4"/>
      <c r="AC77" s="4"/>
      <c r="AD77" s="11"/>
      <c r="AE77" s="11"/>
      <c r="AF77" s="11"/>
      <c r="AG77" s="24"/>
      <c r="AH77" s="7"/>
      <c r="AI77" s="5"/>
      <c r="AJ77" s="5"/>
      <c r="AK77" s="5"/>
      <c r="AL77" s="5"/>
      <c r="AM77" s="5"/>
      <c r="AN77" s="31"/>
      <c r="AO77" s="8"/>
      <c r="AP77" s="1"/>
      <c r="AQ77" s="1"/>
      <c r="AR77" s="1"/>
      <c r="AS77" s="10"/>
      <c r="AT77" s="1"/>
      <c r="AU77" s="1"/>
      <c r="AV77" s="1"/>
      <c r="AW77" s="1"/>
      <c r="AX77" s="1"/>
      <c r="AY77" s="1"/>
      <c r="AZ77" s="1"/>
      <c r="BA77" s="8"/>
      <c r="BB77" s="10"/>
      <c r="BC77" s="1"/>
      <c r="BD77" s="1"/>
      <c r="BE77" s="1"/>
      <c r="BF77" s="1"/>
      <c r="BG77" s="1"/>
    </row>
    <row r="78" spans="1:59" s="195" customFormat="1" ht="21.75" customHeight="1">
      <c r="A78" s="72">
        <v>71</v>
      </c>
      <c r="B78" s="182" t="s">
        <v>695</v>
      </c>
      <c r="C78" s="186" t="s">
        <v>25</v>
      </c>
      <c r="D78" s="187">
        <v>10226</v>
      </c>
      <c r="E78" s="186" t="s">
        <v>692</v>
      </c>
      <c r="F78" s="73"/>
      <c r="G78" s="183" t="s">
        <v>422</v>
      </c>
      <c r="H78" s="188" t="s">
        <v>693</v>
      </c>
      <c r="I78" s="188" t="s">
        <v>694</v>
      </c>
      <c r="J78" s="186" t="s">
        <v>65</v>
      </c>
      <c r="K78" s="179">
        <v>19800000</v>
      </c>
      <c r="L78" s="189"/>
      <c r="M78" s="189"/>
      <c r="N78" s="179">
        <v>105083.5</v>
      </c>
      <c r="O78" s="179"/>
      <c r="P78" s="185"/>
      <c r="Q78" s="185"/>
      <c r="R78" s="185"/>
      <c r="S78" s="185"/>
      <c r="T78" s="190" t="s">
        <v>425</v>
      </c>
      <c r="U78" s="5" t="s">
        <v>420</v>
      </c>
      <c r="V78" s="5" t="s">
        <v>519</v>
      </c>
      <c r="W78" s="9"/>
      <c r="X78" s="9"/>
      <c r="Y78" s="9"/>
      <c r="Z78" s="9"/>
      <c r="AA78" s="191"/>
      <c r="AB78" s="191"/>
      <c r="AC78" s="191"/>
      <c r="AD78" s="9"/>
      <c r="AE78" s="9"/>
      <c r="AF78" s="9"/>
      <c r="AG78" s="192"/>
      <c r="AH78" s="193"/>
      <c r="AI78" s="183"/>
      <c r="AJ78" s="183"/>
      <c r="AK78" s="183"/>
      <c r="AL78" s="183"/>
      <c r="AM78" s="183"/>
      <c r="AN78" s="31"/>
      <c r="AO78" s="194"/>
      <c r="AP78" s="16"/>
      <c r="AQ78" s="16"/>
      <c r="AR78" s="16"/>
      <c r="AS78" s="164"/>
      <c r="AT78" s="16"/>
      <c r="AU78" s="16"/>
      <c r="AV78" s="16"/>
      <c r="AW78" s="16"/>
      <c r="AX78" s="16"/>
      <c r="AY78" s="16"/>
      <c r="AZ78" s="16"/>
      <c r="BA78" s="194"/>
      <c r="BB78" s="164"/>
      <c r="BC78" s="16"/>
      <c r="BD78" s="16"/>
      <c r="BE78" s="16"/>
      <c r="BF78" s="16"/>
      <c r="BG78" s="16"/>
    </row>
    <row r="79" spans="1:31" ht="21.75" customHeight="1">
      <c r="A79" s="72">
        <v>72</v>
      </c>
      <c r="B79" s="82" t="s">
        <v>35</v>
      </c>
      <c r="C79" s="73" t="s">
        <v>25</v>
      </c>
      <c r="D79" s="74" t="s">
        <v>189</v>
      </c>
      <c r="E79" s="110" t="s">
        <v>609</v>
      </c>
      <c r="F79" s="73" t="s">
        <v>178</v>
      </c>
      <c r="G79" s="73" t="s">
        <v>178</v>
      </c>
      <c r="H79" s="75" t="s">
        <v>78</v>
      </c>
      <c r="I79" s="76" t="s">
        <v>481</v>
      </c>
      <c r="J79" s="77" t="s">
        <v>551</v>
      </c>
      <c r="K79" s="78">
        <v>6.256</v>
      </c>
      <c r="L79" s="83">
        <v>600</v>
      </c>
      <c r="M79" s="83">
        <v>6.452</v>
      </c>
      <c r="N79" s="83"/>
      <c r="O79" s="79"/>
      <c r="P79" s="80"/>
      <c r="Q79" s="80"/>
      <c r="R79" s="80"/>
      <c r="S79" s="80"/>
      <c r="T79" s="77" t="s">
        <v>421</v>
      </c>
      <c r="U79" s="77" t="s">
        <v>420</v>
      </c>
      <c r="V79" s="77" t="s">
        <v>519</v>
      </c>
      <c r="W79" s="52"/>
      <c r="X79" s="11" t="s">
        <v>177</v>
      </c>
      <c r="Y79" s="11" t="s">
        <v>436</v>
      </c>
      <c r="Z79" s="11" t="s">
        <v>465</v>
      </c>
      <c r="AA79" s="11" t="s">
        <v>467</v>
      </c>
      <c r="AB79" s="11" t="s">
        <v>24</v>
      </c>
      <c r="AC79" s="11" t="s">
        <v>469</v>
      </c>
      <c r="AD79" s="31" t="s">
        <v>355</v>
      </c>
      <c r="AE79" s="11">
        <v>0.08</v>
      </c>
    </row>
    <row r="80" spans="1:32" s="6" customFormat="1" ht="21.75" customHeight="1">
      <c r="A80" s="72">
        <v>73</v>
      </c>
      <c r="B80" s="82" t="s">
        <v>35</v>
      </c>
      <c r="C80" s="73" t="s">
        <v>25</v>
      </c>
      <c r="D80" s="74" t="s">
        <v>190</v>
      </c>
      <c r="E80" s="110" t="s">
        <v>610</v>
      </c>
      <c r="F80" s="73" t="s">
        <v>178</v>
      </c>
      <c r="G80" s="73" t="s">
        <v>178</v>
      </c>
      <c r="H80" s="75" t="s">
        <v>63</v>
      </c>
      <c r="I80" s="76" t="s">
        <v>76</v>
      </c>
      <c r="J80" s="77" t="s">
        <v>551</v>
      </c>
      <c r="K80" s="78">
        <v>6.102</v>
      </c>
      <c r="L80" s="83">
        <v>0.1</v>
      </c>
      <c r="M80" s="83">
        <v>0.001</v>
      </c>
      <c r="N80" s="83"/>
      <c r="O80" s="79"/>
      <c r="P80" s="80"/>
      <c r="Q80" s="80"/>
      <c r="R80" s="80"/>
      <c r="S80" s="80"/>
      <c r="T80" s="77" t="s">
        <v>421</v>
      </c>
      <c r="U80" s="77" t="s">
        <v>420</v>
      </c>
      <c r="V80" s="77" t="s">
        <v>519</v>
      </c>
      <c r="W80" s="52"/>
      <c r="X80" s="11" t="s">
        <v>177</v>
      </c>
      <c r="Y80" s="11" t="s">
        <v>436</v>
      </c>
      <c r="Z80" s="11" t="s">
        <v>465</v>
      </c>
      <c r="AA80" s="11" t="s">
        <v>467</v>
      </c>
      <c r="AB80" s="11" t="s">
        <v>24</v>
      </c>
      <c r="AC80" s="11" t="s">
        <v>469</v>
      </c>
      <c r="AD80" s="31" t="s">
        <v>355</v>
      </c>
      <c r="AE80" s="11">
        <v>2.351</v>
      </c>
      <c r="AF80" s="1"/>
    </row>
    <row r="81" spans="1:32" s="6" customFormat="1" ht="21.75" customHeight="1">
      <c r="A81" s="72">
        <v>74</v>
      </c>
      <c r="B81" s="82" t="s">
        <v>35</v>
      </c>
      <c r="C81" s="73" t="s">
        <v>25</v>
      </c>
      <c r="D81" s="74" t="s">
        <v>286</v>
      </c>
      <c r="E81" s="110" t="s">
        <v>611</v>
      </c>
      <c r="F81" s="73"/>
      <c r="G81" s="73" t="s">
        <v>178</v>
      </c>
      <c r="H81" s="75" t="s">
        <v>287</v>
      </c>
      <c r="I81" s="76" t="s">
        <v>288</v>
      </c>
      <c r="J81" s="77" t="s">
        <v>551</v>
      </c>
      <c r="K81" s="78">
        <v>8</v>
      </c>
      <c r="L81" s="83">
        <v>280</v>
      </c>
      <c r="M81" s="83">
        <v>3.011</v>
      </c>
      <c r="N81" s="83"/>
      <c r="O81" s="79"/>
      <c r="P81" s="80"/>
      <c r="Q81" s="80"/>
      <c r="R81" s="80"/>
      <c r="S81" s="80"/>
      <c r="T81" s="77" t="s">
        <v>421</v>
      </c>
      <c r="U81" s="77" t="s">
        <v>420</v>
      </c>
      <c r="V81" s="77" t="s">
        <v>519</v>
      </c>
      <c r="W81" s="52"/>
      <c r="X81" s="11" t="s">
        <v>177</v>
      </c>
      <c r="Y81" s="11" t="s">
        <v>436</v>
      </c>
      <c r="Z81" s="11" t="s">
        <v>465</v>
      </c>
      <c r="AA81" s="11" t="s">
        <v>467</v>
      </c>
      <c r="AB81" s="11" t="s">
        <v>24</v>
      </c>
      <c r="AC81" s="11" t="s">
        <v>469</v>
      </c>
      <c r="AD81" s="31" t="s">
        <v>355</v>
      </c>
      <c r="AE81" s="11">
        <v>1.4</v>
      </c>
      <c r="AF81" s="1"/>
    </row>
    <row r="82" spans="1:32" s="6" customFormat="1" ht="21.75" customHeight="1">
      <c r="A82" s="72">
        <v>75</v>
      </c>
      <c r="B82" s="82" t="s">
        <v>35</v>
      </c>
      <c r="C82" s="73" t="s">
        <v>25</v>
      </c>
      <c r="D82" s="74" t="s">
        <v>228</v>
      </c>
      <c r="E82" s="110" t="s">
        <v>612</v>
      </c>
      <c r="F82" s="73"/>
      <c r="G82" s="73" t="s">
        <v>178</v>
      </c>
      <c r="H82" s="75" t="s">
        <v>382</v>
      </c>
      <c r="I82" s="76" t="s">
        <v>17</v>
      </c>
      <c r="J82" s="77" t="s">
        <v>551</v>
      </c>
      <c r="K82" s="78" t="s">
        <v>304</v>
      </c>
      <c r="L82" s="83">
        <v>0.1</v>
      </c>
      <c r="M82" s="83">
        <f>L82/88</f>
        <v>0.0011363636363636365</v>
      </c>
      <c r="N82" s="83"/>
      <c r="O82" s="79"/>
      <c r="P82" s="80"/>
      <c r="Q82" s="80"/>
      <c r="R82" s="80"/>
      <c r="S82" s="80"/>
      <c r="T82" s="77" t="s">
        <v>421</v>
      </c>
      <c r="U82" s="77" t="s">
        <v>420</v>
      </c>
      <c r="V82" s="77" t="s">
        <v>519</v>
      </c>
      <c r="W82" s="52"/>
      <c r="X82" s="11" t="s">
        <v>177</v>
      </c>
      <c r="Y82" s="11" t="s">
        <v>436</v>
      </c>
      <c r="Z82" s="11" t="s">
        <v>465</v>
      </c>
      <c r="AA82" s="11" t="s">
        <v>467</v>
      </c>
      <c r="AB82" s="11" t="s">
        <v>24</v>
      </c>
      <c r="AC82" s="11" t="s">
        <v>469</v>
      </c>
      <c r="AD82" s="31" t="s">
        <v>355</v>
      </c>
      <c r="AE82" s="11"/>
      <c r="AF82" s="1"/>
    </row>
    <row r="83" spans="1:31" ht="21.75" customHeight="1">
      <c r="A83" s="72">
        <v>76</v>
      </c>
      <c r="B83" s="82" t="s">
        <v>35</v>
      </c>
      <c r="C83" s="73" t="s">
        <v>25</v>
      </c>
      <c r="D83" s="74" t="s">
        <v>234</v>
      </c>
      <c r="E83" s="110" t="s">
        <v>613</v>
      </c>
      <c r="F83" s="91" t="s">
        <v>96</v>
      </c>
      <c r="G83" s="73" t="s">
        <v>96</v>
      </c>
      <c r="H83" s="75" t="s">
        <v>235</v>
      </c>
      <c r="I83" s="76" t="s">
        <v>150</v>
      </c>
      <c r="J83" s="77" t="s">
        <v>551</v>
      </c>
      <c r="K83" s="78">
        <v>14.86</v>
      </c>
      <c r="L83" s="83">
        <v>747</v>
      </c>
      <c r="M83" s="83">
        <v>8.032</v>
      </c>
      <c r="N83" s="83"/>
      <c r="O83" s="79"/>
      <c r="P83" s="80"/>
      <c r="Q83" s="80"/>
      <c r="R83" s="80"/>
      <c r="S83" s="80"/>
      <c r="T83" s="77" t="s">
        <v>421</v>
      </c>
      <c r="U83" s="77" t="s">
        <v>420</v>
      </c>
      <c r="V83" s="77" t="s">
        <v>433</v>
      </c>
      <c r="W83" s="52"/>
      <c r="X83" s="11" t="s">
        <v>177</v>
      </c>
      <c r="Y83" s="11" t="s">
        <v>439</v>
      </c>
      <c r="Z83" s="11" t="s">
        <v>465</v>
      </c>
      <c r="AA83" s="11" t="s">
        <v>467</v>
      </c>
      <c r="AB83" s="11" t="s">
        <v>24</v>
      </c>
      <c r="AC83" s="11" t="s">
        <v>469</v>
      </c>
      <c r="AD83" s="31" t="s">
        <v>357</v>
      </c>
      <c r="AE83" s="11"/>
    </row>
    <row r="84" spans="1:32" s="6" customFormat="1" ht="21.75" customHeight="1">
      <c r="A84" s="72">
        <v>77</v>
      </c>
      <c r="B84" s="82" t="s">
        <v>35</v>
      </c>
      <c r="C84" s="73" t="s">
        <v>28</v>
      </c>
      <c r="D84" s="74" t="s">
        <v>191</v>
      </c>
      <c r="E84" s="110" t="s">
        <v>614</v>
      </c>
      <c r="F84" s="68"/>
      <c r="G84" s="73" t="s">
        <v>296</v>
      </c>
      <c r="H84" s="75" t="s">
        <v>89</v>
      </c>
      <c r="I84" s="76" t="s">
        <v>90</v>
      </c>
      <c r="J84" s="77" t="s">
        <v>551</v>
      </c>
      <c r="K84" s="78">
        <v>4.5</v>
      </c>
      <c r="L84" s="83">
        <v>49.463</v>
      </c>
      <c r="M84" s="83">
        <v>0.532</v>
      </c>
      <c r="N84" s="83"/>
      <c r="O84" s="79"/>
      <c r="P84" s="80"/>
      <c r="Q84" s="80"/>
      <c r="R84" s="80"/>
      <c r="S84" s="80"/>
      <c r="T84" s="77" t="s">
        <v>421</v>
      </c>
      <c r="U84" s="77" t="s">
        <v>420</v>
      </c>
      <c r="V84" s="77" t="s">
        <v>519</v>
      </c>
      <c r="W84" s="52"/>
      <c r="X84" s="11" t="s">
        <v>177</v>
      </c>
      <c r="Y84" s="11" t="s">
        <v>438</v>
      </c>
      <c r="Z84" s="11" t="s">
        <v>465</v>
      </c>
      <c r="AA84" s="11" t="s">
        <v>467</v>
      </c>
      <c r="AB84" s="11" t="s">
        <v>24</v>
      </c>
      <c r="AC84" s="11" t="s">
        <v>469</v>
      </c>
      <c r="AD84" s="31" t="s">
        <v>355</v>
      </c>
      <c r="AE84" s="11">
        <v>1.4</v>
      </c>
      <c r="AF84" s="1"/>
    </row>
    <row r="85" spans="1:32" s="6" customFormat="1" ht="21.75" customHeight="1">
      <c r="A85" s="72">
        <v>78</v>
      </c>
      <c r="B85" s="82" t="s">
        <v>35</v>
      </c>
      <c r="C85" s="73" t="s">
        <v>28</v>
      </c>
      <c r="D85" s="74" t="s">
        <v>237</v>
      </c>
      <c r="E85" s="110" t="s">
        <v>613</v>
      </c>
      <c r="F85" s="73"/>
      <c r="G85" s="73" t="s">
        <v>96</v>
      </c>
      <c r="H85" s="75" t="s">
        <v>235</v>
      </c>
      <c r="I85" s="76" t="s">
        <v>150</v>
      </c>
      <c r="J85" s="77" t="s">
        <v>551</v>
      </c>
      <c r="K85" s="78">
        <v>16.702</v>
      </c>
      <c r="L85" s="83">
        <v>747</v>
      </c>
      <c r="M85" s="83">
        <v>8.032</v>
      </c>
      <c r="N85" s="83"/>
      <c r="O85" s="79"/>
      <c r="P85" s="80"/>
      <c r="Q85" s="80"/>
      <c r="R85" s="80"/>
      <c r="S85" s="80"/>
      <c r="T85" s="77" t="s">
        <v>421</v>
      </c>
      <c r="U85" s="77" t="s">
        <v>420</v>
      </c>
      <c r="V85" s="77" t="s">
        <v>433</v>
      </c>
      <c r="W85" s="52"/>
      <c r="X85" s="11" t="s">
        <v>177</v>
      </c>
      <c r="Y85" s="11" t="s">
        <v>439</v>
      </c>
      <c r="Z85" s="11" t="s">
        <v>465</v>
      </c>
      <c r="AA85" s="11" t="s">
        <v>467</v>
      </c>
      <c r="AB85" s="11" t="s">
        <v>24</v>
      </c>
      <c r="AC85" s="11" t="s">
        <v>469</v>
      </c>
      <c r="AD85" s="31" t="s">
        <v>357</v>
      </c>
      <c r="AE85" s="11"/>
      <c r="AF85" s="1"/>
    </row>
    <row r="86" spans="1:32" s="6" customFormat="1" ht="21.75" customHeight="1">
      <c r="A86" s="72">
        <v>79</v>
      </c>
      <c r="B86" s="82" t="s">
        <v>35</v>
      </c>
      <c r="C86" s="73" t="s">
        <v>28</v>
      </c>
      <c r="D86" s="74" t="s">
        <v>314</v>
      </c>
      <c r="E86" s="110" t="s">
        <v>615</v>
      </c>
      <c r="F86" s="73" t="s">
        <v>389</v>
      </c>
      <c r="G86" s="73" t="s">
        <v>112</v>
      </c>
      <c r="H86" s="75" t="s">
        <v>390</v>
      </c>
      <c r="I86" s="76" t="s">
        <v>387</v>
      </c>
      <c r="J86" s="77" t="s">
        <v>551</v>
      </c>
      <c r="K86" s="78">
        <v>97.08</v>
      </c>
      <c r="L86" s="83">
        <v>360</v>
      </c>
      <c r="M86" s="83">
        <v>3.871</v>
      </c>
      <c r="N86" s="162">
        <v>144992.71</v>
      </c>
      <c r="O86" s="172"/>
      <c r="P86" s="162"/>
      <c r="Q86" s="162"/>
      <c r="R86" s="162"/>
      <c r="S86" s="162"/>
      <c r="T86" s="77" t="s">
        <v>421</v>
      </c>
      <c r="U86" s="77" t="s">
        <v>420</v>
      </c>
      <c r="V86" s="77" t="s">
        <v>519</v>
      </c>
      <c r="W86" s="52"/>
      <c r="X86" s="11" t="s">
        <v>177</v>
      </c>
      <c r="Y86" s="11" t="s">
        <v>439</v>
      </c>
      <c r="Z86" s="11" t="s">
        <v>465</v>
      </c>
      <c r="AA86" s="11" t="s">
        <v>467</v>
      </c>
      <c r="AB86" s="11" t="s">
        <v>24</v>
      </c>
      <c r="AC86" s="11" t="s">
        <v>469</v>
      </c>
      <c r="AD86" s="31" t="s">
        <v>216</v>
      </c>
      <c r="AE86" s="11">
        <v>1.3</v>
      </c>
      <c r="AF86" s="1"/>
    </row>
    <row r="87" spans="1:32" s="6" customFormat="1" ht="21.75" customHeight="1">
      <c r="A87" s="72">
        <v>80</v>
      </c>
      <c r="B87" s="82" t="s">
        <v>35</v>
      </c>
      <c r="C87" s="73" t="s">
        <v>28</v>
      </c>
      <c r="D87" s="74" t="s">
        <v>127</v>
      </c>
      <c r="E87" s="110" t="s">
        <v>616</v>
      </c>
      <c r="F87" s="68"/>
      <c r="G87" s="73" t="s">
        <v>144</v>
      </c>
      <c r="H87" s="75" t="s">
        <v>236</v>
      </c>
      <c r="I87" s="76" t="s">
        <v>91</v>
      </c>
      <c r="J87" s="77" t="s">
        <v>551</v>
      </c>
      <c r="K87" s="78">
        <v>11.291</v>
      </c>
      <c r="L87" s="83">
        <v>200</v>
      </c>
      <c r="M87" s="83">
        <v>2.151</v>
      </c>
      <c r="N87" s="83"/>
      <c r="O87" s="79"/>
      <c r="P87" s="80"/>
      <c r="Q87" s="80"/>
      <c r="R87" s="80"/>
      <c r="S87" s="80"/>
      <c r="T87" s="77" t="s">
        <v>421</v>
      </c>
      <c r="U87" s="77" t="s">
        <v>420</v>
      </c>
      <c r="V87" s="77" t="s">
        <v>519</v>
      </c>
      <c r="W87" s="52"/>
      <c r="X87" s="11" t="s">
        <v>177</v>
      </c>
      <c r="Y87" s="11" t="s">
        <v>439</v>
      </c>
      <c r="Z87" s="11" t="s">
        <v>465</v>
      </c>
      <c r="AA87" s="11" t="s">
        <v>467</v>
      </c>
      <c r="AB87" s="11" t="s">
        <v>24</v>
      </c>
      <c r="AC87" s="11" t="s">
        <v>469</v>
      </c>
      <c r="AD87" s="31" t="s">
        <v>216</v>
      </c>
      <c r="AE87" s="11">
        <v>0.1</v>
      </c>
      <c r="AF87" s="1"/>
    </row>
    <row r="88" spans="1:32" s="6" customFormat="1" ht="21.75" customHeight="1">
      <c r="A88" s="72">
        <v>81</v>
      </c>
      <c r="B88" s="173" t="s">
        <v>32</v>
      </c>
      <c r="C88" s="174" t="s">
        <v>25</v>
      </c>
      <c r="D88" s="196" t="s">
        <v>701</v>
      </c>
      <c r="E88" s="173" t="s">
        <v>702</v>
      </c>
      <c r="F88" s="68"/>
      <c r="G88" s="173" t="s">
        <v>148</v>
      </c>
      <c r="H88" s="180" t="s">
        <v>703</v>
      </c>
      <c r="I88" s="180" t="s">
        <v>704</v>
      </c>
      <c r="J88" s="77" t="s">
        <v>27</v>
      </c>
      <c r="K88" s="179">
        <v>12000000</v>
      </c>
      <c r="L88" s="83"/>
      <c r="M88" s="83"/>
      <c r="N88" s="179">
        <v>1500000</v>
      </c>
      <c r="O88" s="178"/>
      <c r="P88" s="179"/>
      <c r="Q88" s="179"/>
      <c r="R88" s="179"/>
      <c r="S88" s="179"/>
      <c r="T88" s="77" t="s">
        <v>421</v>
      </c>
      <c r="U88" s="77" t="s">
        <v>420</v>
      </c>
      <c r="V88" s="77" t="s">
        <v>519</v>
      </c>
      <c r="W88" s="52"/>
      <c r="X88" s="11"/>
      <c r="Y88" s="11"/>
      <c r="Z88" s="11"/>
      <c r="AA88" s="11"/>
      <c r="AB88" s="11"/>
      <c r="AC88" s="11"/>
      <c r="AD88" s="31"/>
      <c r="AE88" s="11"/>
      <c r="AF88" s="1"/>
    </row>
    <row r="89" spans="1:32" s="6" customFormat="1" ht="21.75" customHeight="1">
      <c r="A89" s="72">
        <v>82</v>
      </c>
      <c r="B89" s="82" t="s">
        <v>32</v>
      </c>
      <c r="C89" s="73" t="s">
        <v>28</v>
      </c>
      <c r="D89" s="81" t="s">
        <v>147</v>
      </c>
      <c r="E89" s="110" t="s">
        <v>617</v>
      </c>
      <c r="F89" s="109" t="s">
        <v>47</v>
      </c>
      <c r="G89" s="73" t="s">
        <v>47</v>
      </c>
      <c r="H89" s="75" t="s">
        <v>83</v>
      </c>
      <c r="I89" s="76" t="s">
        <v>320</v>
      </c>
      <c r="J89" s="77" t="s">
        <v>27</v>
      </c>
      <c r="K89" s="78">
        <v>50</v>
      </c>
      <c r="L89" s="83">
        <v>500</v>
      </c>
      <c r="M89" s="83">
        <v>5.376</v>
      </c>
      <c r="N89" s="83"/>
      <c r="O89" s="79"/>
      <c r="P89" s="80"/>
      <c r="Q89" s="80"/>
      <c r="R89" s="80"/>
      <c r="S89" s="80"/>
      <c r="T89" s="77" t="s">
        <v>421</v>
      </c>
      <c r="U89" s="77" t="s">
        <v>420</v>
      </c>
      <c r="V89" s="77" t="s">
        <v>519</v>
      </c>
      <c r="W89" s="52"/>
      <c r="X89" s="11" t="s">
        <v>177</v>
      </c>
      <c r="Y89" s="11" t="s">
        <v>436</v>
      </c>
      <c r="Z89" s="11" t="s">
        <v>464</v>
      </c>
      <c r="AA89" s="11" t="s">
        <v>464</v>
      </c>
      <c r="AB89" s="11" t="s">
        <v>24</v>
      </c>
      <c r="AC89" s="11" t="s">
        <v>1</v>
      </c>
      <c r="AD89" s="31" t="s">
        <v>218</v>
      </c>
      <c r="AE89" s="11"/>
      <c r="AF89" s="1"/>
    </row>
    <row r="90" spans="1:32" s="156" customFormat="1" ht="21.75" customHeight="1" hidden="1">
      <c r="A90" s="72">
        <v>83</v>
      </c>
      <c r="B90" s="152" t="s">
        <v>32</v>
      </c>
      <c r="C90" s="142" t="s">
        <v>28</v>
      </c>
      <c r="D90" s="143" t="s">
        <v>391</v>
      </c>
      <c r="E90" s="144" t="s">
        <v>192</v>
      </c>
      <c r="F90" s="157"/>
      <c r="G90" s="142" t="s">
        <v>144</v>
      </c>
      <c r="H90" s="145" t="s">
        <v>128</v>
      </c>
      <c r="I90" s="146" t="s">
        <v>136</v>
      </c>
      <c r="J90" s="147" t="s">
        <v>27</v>
      </c>
      <c r="K90" s="148" t="s">
        <v>111</v>
      </c>
      <c r="L90" s="153" t="s">
        <v>347</v>
      </c>
      <c r="M90" s="153" t="s">
        <v>346</v>
      </c>
      <c r="N90" s="153"/>
      <c r="O90" s="149"/>
      <c r="P90" s="150"/>
      <c r="Q90" s="150"/>
      <c r="R90" s="150"/>
      <c r="S90" s="150"/>
      <c r="T90" s="147" t="s">
        <v>421</v>
      </c>
      <c r="U90" s="147" t="s">
        <v>420</v>
      </c>
      <c r="V90" s="147" t="s">
        <v>519</v>
      </c>
      <c r="W90" s="154"/>
      <c r="X90" s="61" t="s">
        <v>177</v>
      </c>
      <c r="Y90" s="61" t="s">
        <v>439</v>
      </c>
      <c r="Z90" s="61" t="s">
        <v>464</v>
      </c>
      <c r="AA90" s="61" t="s">
        <v>464</v>
      </c>
      <c r="AB90" s="61" t="s">
        <v>24</v>
      </c>
      <c r="AC90" s="61" t="s">
        <v>1</v>
      </c>
      <c r="AD90" s="151" t="s">
        <v>216</v>
      </c>
      <c r="AE90" s="61">
        <v>13</v>
      </c>
      <c r="AF90" s="155"/>
    </row>
    <row r="91" spans="1:32" s="36" customFormat="1" ht="21.75" customHeight="1">
      <c r="A91" s="72">
        <v>84</v>
      </c>
      <c r="B91" s="82" t="s">
        <v>32</v>
      </c>
      <c r="C91" s="73" t="s">
        <v>28</v>
      </c>
      <c r="D91" s="81" t="s">
        <v>393</v>
      </c>
      <c r="E91" s="110" t="s">
        <v>618</v>
      </c>
      <c r="F91" s="73" t="s">
        <v>144</v>
      </c>
      <c r="G91" s="73" t="s">
        <v>144</v>
      </c>
      <c r="H91" s="75"/>
      <c r="I91" s="76"/>
      <c r="J91" s="77" t="s">
        <v>27</v>
      </c>
      <c r="K91" s="78" t="s">
        <v>111</v>
      </c>
      <c r="L91" s="83">
        <v>30</v>
      </c>
      <c r="M91" s="83">
        <v>0.323</v>
      </c>
      <c r="N91" s="83"/>
      <c r="O91" s="84"/>
      <c r="P91" s="85"/>
      <c r="Q91" s="85"/>
      <c r="R91" s="85"/>
      <c r="S91" s="85"/>
      <c r="T91" s="77" t="s">
        <v>421</v>
      </c>
      <c r="U91" s="77" t="s">
        <v>420</v>
      </c>
      <c r="V91" s="77" t="s">
        <v>519</v>
      </c>
      <c r="W91" s="54"/>
      <c r="X91" s="11" t="s">
        <v>177</v>
      </c>
      <c r="Y91" s="11" t="s">
        <v>439</v>
      </c>
      <c r="Z91" s="11" t="s">
        <v>464</v>
      </c>
      <c r="AA91" s="11" t="s">
        <v>464</v>
      </c>
      <c r="AB91" s="11" t="s">
        <v>24</v>
      </c>
      <c r="AC91" s="11" t="s">
        <v>1</v>
      </c>
      <c r="AD91" s="31" t="s">
        <v>216</v>
      </c>
      <c r="AE91" s="55"/>
      <c r="AF91" s="44"/>
    </row>
    <row r="92" spans="1:32" s="36" customFormat="1" ht="21.75" customHeight="1">
      <c r="A92" s="72">
        <v>85</v>
      </c>
      <c r="B92" s="82" t="s">
        <v>32</v>
      </c>
      <c r="C92" s="73" t="s">
        <v>28</v>
      </c>
      <c r="D92" s="81" t="s">
        <v>395</v>
      </c>
      <c r="E92" s="110" t="s">
        <v>619</v>
      </c>
      <c r="F92" s="73" t="s">
        <v>144</v>
      </c>
      <c r="G92" s="73" t="s">
        <v>144</v>
      </c>
      <c r="H92" s="75"/>
      <c r="I92" s="76"/>
      <c r="J92" s="77" t="s">
        <v>27</v>
      </c>
      <c r="K92" s="78" t="s">
        <v>111</v>
      </c>
      <c r="L92" s="83">
        <v>50</v>
      </c>
      <c r="M92" s="83">
        <v>0.538</v>
      </c>
      <c r="N92" s="83"/>
      <c r="O92" s="84"/>
      <c r="P92" s="85"/>
      <c r="Q92" s="85"/>
      <c r="R92" s="85"/>
      <c r="S92" s="85"/>
      <c r="T92" s="77" t="s">
        <v>421</v>
      </c>
      <c r="U92" s="77" t="s">
        <v>420</v>
      </c>
      <c r="V92" s="77" t="s">
        <v>519</v>
      </c>
      <c r="W92" s="54"/>
      <c r="X92" s="11" t="s">
        <v>177</v>
      </c>
      <c r="Y92" s="11" t="s">
        <v>439</v>
      </c>
      <c r="Z92" s="11" t="s">
        <v>464</v>
      </c>
      <c r="AA92" s="11" t="s">
        <v>464</v>
      </c>
      <c r="AB92" s="11" t="s">
        <v>24</v>
      </c>
      <c r="AC92" s="11" t="s">
        <v>1</v>
      </c>
      <c r="AD92" s="31" t="s">
        <v>216</v>
      </c>
      <c r="AE92" s="55"/>
      <c r="AF92" s="44"/>
    </row>
    <row r="93" spans="1:32" s="36" customFormat="1" ht="21.75" customHeight="1">
      <c r="A93" s="72">
        <v>86</v>
      </c>
      <c r="B93" s="82" t="s">
        <v>32</v>
      </c>
      <c r="C93" s="73" t="s">
        <v>28</v>
      </c>
      <c r="D93" s="81" t="s">
        <v>395</v>
      </c>
      <c r="E93" s="110" t="s">
        <v>195</v>
      </c>
      <c r="F93" s="73" t="s">
        <v>144</v>
      </c>
      <c r="G93" s="73" t="s">
        <v>144</v>
      </c>
      <c r="H93" s="75"/>
      <c r="I93" s="76"/>
      <c r="J93" s="77" t="s">
        <v>27</v>
      </c>
      <c r="K93" s="78" t="s">
        <v>111</v>
      </c>
      <c r="L93" s="83">
        <v>800</v>
      </c>
      <c r="M93" s="83">
        <v>8.602</v>
      </c>
      <c r="N93" s="83"/>
      <c r="O93" s="84"/>
      <c r="P93" s="85"/>
      <c r="Q93" s="85"/>
      <c r="R93" s="85"/>
      <c r="S93" s="85"/>
      <c r="T93" s="77" t="s">
        <v>421</v>
      </c>
      <c r="U93" s="77" t="s">
        <v>420</v>
      </c>
      <c r="V93" s="77" t="s">
        <v>519</v>
      </c>
      <c r="W93" s="54"/>
      <c r="X93" s="11" t="s">
        <v>177</v>
      </c>
      <c r="Y93" s="11" t="s">
        <v>439</v>
      </c>
      <c r="Z93" s="11" t="s">
        <v>464</v>
      </c>
      <c r="AA93" s="11" t="s">
        <v>464</v>
      </c>
      <c r="AB93" s="11" t="s">
        <v>24</v>
      </c>
      <c r="AC93" s="11" t="s">
        <v>1</v>
      </c>
      <c r="AD93" s="31" t="s">
        <v>216</v>
      </c>
      <c r="AE93" s="55"/>
      <c r="AF93" s="44"/>
    </row>
    <row r="94" spans="1:32" s="36" customFormat="1" ht="21.75" customHeight="1">
      <c r="A94" s="72">
        <v>87</v>
      </c>
      <c r="B94" s="82" t="s">
        <v>32</v>
      </c>
      <c r="C94" s="73" t="s">
        <v>28</v>
      </c>
      <c r="D94" s="81" t="s">
        <v>193</v>
      </c>
      <c r="E94" s="110" t="s">
        <v>620</v>
      </c>
      <c r="F94" s="73" t="s">
        <v>144</v>
      </c>
      <c r="G94" s="73" t="s">
        <v>144</v>
      </c>
      <c r="H94" s="75"/>
      <c r="I94" s="76"/>
      <c r="J94" s="77" t="s">
        <v>27</v>
      </c>
      <c r="K94" s="78" t="s">
        <v>111</v>
      </c>
      <c r="L94" s="83">
        <v>150</v>
      </c>
      <c r="M94" s="83">
        <v>1.613</v>
      </c>
      <c r="N94" s="83"/>
      <c r="O94" s="84"/>
      <c r="P94" s="85"/>
      <c r="Q94" s="85"/>
      <c r="R94" s="85"/>
      <c r="S94" s="85"/>
      <c r="T94" s="77" t="s">
        <v>421</v>
      </c>
      <c r="U94" s="77" t="s">
        <v>420</v>
      </c>
      <c r="V94" s="77" t="s">
        <v>519</v>
      </c>
      <c r="W94" s="54"/>
      <c r="X94" s="11" t="s">
        <v>177</v>
      </c>
      <c r="Y94" s="11" t="s">
        <v>439</v>
      </c>
      <c r="Z94" s="11" t="s">
        <v>464</v>
      </c>
      <c r="AA94" s="11" t="s">
        <v>464</v>
      </c>
      <c r="AB94" s="11" t="s">
        <v>24</v>
      </c>
      <c r="AC94" s="11" t="s">
        <v>1</v>
      </c>
      <c r="AD94" s="31" t="s">
        <v>216</v>
      </c>
      <c r="AE94" s="55"/>
      <c r="AF94" s="44"/>
    </row>
    <row r="95" spans="1:32" s="36" customFormat="1" ht="21.75" customHeight="1">
      <c r="A95" s="72">
        <v>88</v>
      </c>
      <c r="B95" s="82" t="s">
        <v>32</v>
      </c>
      <c r="C95" s="73" t="s">
        <v>28</v>
      </c>
      <c r="D95" s="81" t="s">
        <v>396</v>
      </c>
      <c r="E95" s="110" t="s">
        <v>621</v>
      </c>
      <c r="F95" s="73" t="s">
        <v>144</v>
      </c>
      <c r="G95" s="73" t="s">
        <v>144</v>
      </c>
      <c r="H95" s="75"/>
      <c r="I95" s="76"/>
      <c r="J95" s="77" t="s">
        <v>27</v>
      </c>
      <c r="K95" s="78" t="s">
        <v>111</v>
      </c>
      <c r="L95" s="83">
        <v>100</v>
      </c>
      <c r="M95" s="83">
        <v>1.075</v>
      </c>
      <c r="N95" s="83"/>
      <c r="O95" s="84"/>
      <c r="P95" s="85"/>
      <c r="Q95" s="85"/>
      <c r="R95" s="85"/>
      <c r="S95" s="85"/>
      <c r="T95" s="77" t="s">
        <v>421</v>
      </c>
      <c r="U95" s="77" t="s">
        <v>420</v>
      </c>
      <c r="V95" s="77" t="s">
        <v>519</v>
      </c>
      <c r="W95" s="54"/>
      <c r="X95" s="11" t="s">
        <v>177</v>
      </c>
      <c r="Y95" s="11" t="s">
        <v>439</v>
      </c>
      <c r="Z95" s="11" t="s">
        <v>464</v>
      </c>
      <c r="AA95" s="11" t="s">
        <v>464</v>
      </c>
      <c r="AB95" s="11" t="s">
        <v>24</v>
      </c>
      <c r="AC95" s="11" t="s">
        <v>1</v>
      </c>
      <c r="AD95" s="31" t="s">
        <v>216</v>
      </c>
      <c r="AE95" s="55"/>
      <c r="AF95" s="44"/>
    </row>
    <row r="96" spans="1:32" s="36" customFormat="1" ht="21.75" customHeight="1">
      <c r="A96" s="72">
        <v>89</v>
      </c>
      <c r="B96" s="82" t="s">
        <v>32</v>
      </c>
      <c r="C96" s="73" t="s">
        <v>28</v>
      </c>
      <c r="D96" s="81" t="s">
        <v>396</v>
      </c>
      <c r="E96" s="110" t="s">
        <v>194</v>
      </c>
      <c r="F96" s="73" t="s">
        <v>144</v>
      </c>
      <c r="G96" s="73" t="s">
        <v>144</v>
      </c>
      <c r="H96" s="75"/>
      <c r="I96" s="76"/>
      <c r="J96" s="77" t="s">
        <v>27</v>
      </c>
      <c r="K96" s="78" t="s">
        <v>111</v>
      </c>
      <c r="L96" s="83">
        <v>300</v>
      </c>
      <c r="M96" s="83">
        <v>3.226</v>
      </c>
      <c r="N96" s="83"/>
      <c r="O96" s="84"/>
      <c r="P96" s="85"/>
      <c r="Q96" s="85"/>
      <c r="R96" s="85"/>
      <c r="S96" s="85"/>
      <c r="T96" s="77" t="s">
        <v>421</v>
      </c>
      <c r="U96" s="77" t="s">
        <v>420</v>
      </c>
      <c r="V96" s="77" t="s">
        <v>519</v>
      </c>
      <c r="W96" s="54"/>
      <c r="X96" s="11" t="s">
        <v>177</v>
      </c>
      <c r="Y96" s="11" t="s">
        <v>439</v>
      </c>
      <c r="Z96" s="11" t="s">
        <v>464</v>
      </c>
      <c r="AA96" s="11" t="s">
        <v>464</v>
      </c>
      <c r="AB96" s="11" t="s">
        <v>24</v>
      </c>
      <c r="AC96" s="11" t="s">
        <v>1</v>
      </c>
      <c r="AD96" s="31" t="s">
        <v>216</v>
      </c>
      <c r="AE96" s="55"/>
      <c r="AF96" s="44"/>
    </row>
    <row r="97" spans="1:32" s="36" customFormat="1" ht="21.75" customHeight="1">
      <c r="A97" s="72">
        <v>90</v>
      </c>
      <c r="B97" s="82" t="s">
        <v>32</v>
      </c>
      <c r="C97" s="73" t="s">
        <v>28</v>
      </c>
      <c r="D97" s="81" t="s">
        <v>397</v>
      </c>
      <c r="E97" s="110" t="s">
        <v>622</v>
      </c>
      <c r="F97" s="73" t="s">
        <v>144</v>
      </c>
      <c r="G97" s="73" t="s">
        <v>144</v>
      </c>
      <c r="H97" s="75"/>
      <c r="I97" s="76"/>
      <c r="J97" s="77" t="s">
        <v>27</v>
      </c>
      <c r="K97" s="78" t="s">
        <v>111</v>
      </c>
      <c r="L97" s="83">
        <v>150</v>
      </c>
      <c r="M97" s="83">
        <v>1.613</v>
      </c>
      <c r="N97" s="83"/>
      <c r="O97" s="84"/>
      <c r="P97" s="85"/>
      <c r="Q97" s="85"/>
      <c r="R97" s="85"/>
      <c r="S97" s="85"/>
      <c r="T97" s="77" t="s">
        <v>421</v>
      </c>
      <c r="U97" s="77" t="s">
        <v>420</v>
      </c>
      <c r="V97" s="77" t="s">
        <v>519</v>
      </c>
      <c r="W97" s="54"/>
      <c r="X97" s="11" t="s">
        <v>177</v>
      </c>
      <c r="Y97" s="11" t="s">
        <v>439</v>
      </c>
      <c r="Z97" s="11" t="s">
        <v>464</v>
      </c>
      <c r="AA97" s="11" t="s">
        <v>464</v>
      </c>
      <c r="AB97" s="11" t="s">
        <v>24</v>
      </c>
      <c r="AC97" s="11" t="s">
        <v>1</v>
      </c>
      <c r="AD97" s="31" t="s">
        <v>216</v>
      </c>
      <c r="AE97" s="55"/>
      <c r="AF97" s="44"/>
    </row>
    <row r="98" spans="1:32" s="36" customFormat="1" ht="21.75" customHeight="1">
      <c r="A98" s="72">
        <v>91</v>
      </c>
      <c r="B98" s="82" t="s">
        <v>32</v>
      </c>
      <c r="C98" s="73" t="s">
        <v>28</v>
      </c>
      <c r="D98" s="89" t="s">
        <v>706</v>
      </c>
      <c r="E98" s="160" t="s">
        <v>707</v>
      </c>
      <c r="F98" s="73"/>
      <c r="G98" s="73" t="s">
        <v>144</v>
      </c>
      <c r="H98" s="161" t="s">
        <v>708</v>
      </c>
      <c r="I98" s="161" t="s">
        <v>694</v>
      </c>
      <c r="J98" s="77" t="s">
        <v>27</v>
      </c>
      <c r="K98" s="162" t="s">
        <v>111</v>
      </c>
      <c r="L98" s="83" t="s">
        <v>709</v>
      </c>
      <c r="M98" s="83" t="s">
        <v>710</v>
      </c>
      <c r="N98" s="162">
        <v>546458.45</v>
      </c>
      <c r="O98" s="172"/>
      <c r="P98" s="162"/>
      <c r="Q98" s="162"/>
      <c r="R98" s="162"/>
      <c r="S98" s="162"/>
      <c r="T98" s="77" t="s">
        <v>421</v>
      </c>
      <c r="U98" s="77" t="s">
        <v>420</v>
      </c>
      <c r="V98" s="77" t="s">
        <v>519</v>
      </c>
      <c r="W98" s="54"/>
      <c r="X98" s="11"/>
      <c r="Y98" s="11"/>
      <c r="Z98" s="11"/>
      <c r="AA98" s="11"/>
      <c r="AB98" s="11"/>
      <c r="AC98" s="11"/>
      <c r="AD98" s="31"/>
      <c r="AE98" s="55"/>
      <c r="AF98" s="44"/>
    </row>
    <row r="99" spans="1:32" s="6" customFormat="1" ht="21.75" customHeight="1">
      <c r="A99" s="72">
        <v>92</v>
      </c>
      <c r="B99" s="82" t="s">
        <v>32</v>
      </c>
      <c r="C99" s="73" t="s">
        <v>28</v>
      </c>
      <c r="D99" s="74" t="s">
        <v>244</v>
      </c>
      <c r="E99" s="110" t="s">
        <v>623</v>
      </c>
      <c r="F99" s="73" t="s">
        <v>47</v>
      </c>
      <c r="G99" s="73" t="s">
        <v>47</v>
      </c>
      <c r="H99" s="75" t="s">
        <v>243</v>
      </c>
      <c r="I99" s="76" t="s">
        <v>245</v>
      </c>
      <c r="J99" s="77" t="s">
        <v>27</v>
      </c>
      <c r="K99" s="78">
        <v>145.6</v>
      </c>
      <c r="L99" s="83">
        <v>1000</v>
      </c>
      <c r="M99" s="83">
        <v>10.753</v>
      </c>
      <c r="N99" s="83"/>
      <c r="O99" s="79"/>
      <c r="P99" s="80"/>
      <c r="Q99" s="80"/>
      <c r="R99" s="80"/>
      <c r="S99" s="80"/>
      <c r="T99" s="77" t="s">
        <v>182</v>
      </c>
      <c r="U99" s="77" t="s">
        <v>420</v>
      </c>
      <c r="V99" s="77" t="s">
        <v>519</v>
      </c>
      <c r="W99" s="52"/>
      <c r="X99" s="11" t="s">
        <v>177</v>
      </c>
      <c r="Y99" s="11" t="s">
        <v>436</v>
      </c>
      <c r="Z99" s="11" t="s">
        <v>464</v>
      </c>
      <c r="AA99" s="11" t="s">
        <v>464</v>
      </c>
      <c r="AB99" s="11" t="s">
        <v>24</v>
      </c>
      <c r="AC99" s="11" t="s">
        <v>1</v>
      </c>
      <c r="AD99" s="31" t="s">
        <v>359</v>
      </c>
      <c r="AE99" s="11">
        <v>2</v>
      </c>
      <c r="AF99" s="1"/>
    </row>
    <row r="100" spans="1:32" s="6" customFormat="1" ht="21.75" customHeight="1">
      <c r="A100" s="72">
        <v>93</v>
      </c>
      <c r="B100" s="82" t="s">
        <v>32</v>
      </c>
      <c r="C100" s="73" t="s">
        <v>28</v>
      </c>
      <c r="D100" s="74" t="s">
        <v>348</v>
      </c>
      <c r="E100" s="110" t="s">
        <v>349</v>
      </c>
      <c r="F100" s="73"/>
      <c r="G100" s="73" t="s">
        <v>350</v>
      </c>
      <c r="H100" s="75" t="s">
        <v>351</v>
      </c>
      <c r="I100" s="76" t="s">
        <v>288</v>
      </c>
      <c r="J100" s="77" t="s">
        <v>27</v>
      </c>
      <c r="K100" s="78">
        <v>115.8</v>
      </c>
      <c r="L100" s="83">
        <v>10</v>
      </c>
      <c r="M100" s="83">
        <v>0.108</v>
      </c>
      <c r="N100" s="162">
        <v>17982.74</v>
      </c>
      <c r="O100" s="172"/>
      <c r="P100" s="162"/>
      <c r="Q100" s="162"/>
      <c r="R100" s="162"/>
      <c r="S100" s="162"/>
      <c r="T100" s="77" t="s">
        <v>421</v>
      </c>
      <c r="U100" s="77" t="s">
        <v>420</v>
      </c>
      <c r="V100" s="77" t="s">
        <v>433</v>
      </c>
      <c r="W100" s="52"/>
      <c r="X100" s="11" t="s">
        <v>177</v>
      </c>
      <c r="Y100" s="11" t="s">
        <v>438</v>
      </c>
      <c r="Z100" s="11" t="s">
        <v>464</v>
      </c>
      <c r="AA100" s="11" t="s">
        <v>464</v>
      </c>
      <c r="AB100" s="11" t="s">
        <v>24</v>
      </c>
      <c r="AC100" s="11" t="s">
        <v>1</v>
      </c>
      <c r="AD100" s="31" t="s">
        <v>358</v>
      </c>
      <c r="AE100" s="11">
        <v>6</v>
      </c>
      <c r="AF100" s="1"/>
    </row>
    <row r="101" spans="1:32" s="6" customFormat="1" ht="21.75" customHeight="1">
      <c r="A101" s="72">
        <v>94</v>
      </c>
      <c r="B101" s="82" t="s">
        <v>32</v>
      </c>
      <c r="C101" s="73" t="s">
        <v>25</v>
      </c>
      <c r="D101" s="81" t="s">
        <v>558</v>
      </c>
      <c r="E101" s="110" t="s">
        <v>495</v>
      </c>
      <c r="F101" s="73"/>
      <c r="G101" s="73" t="s">
        <v>148</v>
      </c>
      <c r="H101" s="175" t="s">
        <v>494</v>
      </c>
      <c r="I101" s="176" t="s">
        <v>690</v>
      </c>
      <c r="J101" s="5" t="s">
        <v>27</v>
      </c>
      <c r="K101" s="177" t="s">
        <v>691</v>
      </c>
      <c r="L101" s="83">
        <v>167</v>
      </c>
      <c r="M101" s="83">
        <v>1.796</v>
      </c>
      <c r="N101" s="83"/>
      <c r="O101" s="79"/>
      <c r="P101" s="80"/>
      <c r="Q101" s="80"/>
      <c r="R101" s="80"/>
      <c r="S101" s="80"/>
      <c r="T101" s="77" t="s">
        <v>421</v>
      </c>
      <c r="U101" s="77" t="s">
        <v>420</v>
      </c>
      <c r="V101" s="77" t="s">
        <v>519</v>
      </c>
      <c r="W101" s="52"/>
      <c r="X101" s="11"/>
      <c r="Y101" s="11"/>
      <c r="Z101" s="11"/>
      <c r="AA101" s="11"/>
      <c r="AB101" s="11"/>
      <c r="AC101" s="11"/>
      <c r="AD101" s="31"/>
      <c r="AE101" s="11"/>
      <c r="AF101" s="1"/>
    </row>
    <row r="102" spans="1:32" s="6" customFormat="1" ht="21.75" customHeight="1">
      <c r="A102" s="72">
        <v>95</v>
      </c>
      <c r="B102" s="82" t="s">
        <v>32</v>
      </c>
      <c r="C102" s="73" t="s">
        <v>25</v>
      </c>
      <c r="D102" s="81" t="s">
        <v>521</v>
      </c>
      <c r="E102" s="110" t="s">
        <v>495</v>
      </c>
      <c r="F102" s="73"/>
      <c r="G102" s="73" t="s">
        <v>178</v>
      </c>
      <c r="H102" s="75" t="s">
        <v>494</v>
      </c>
      <c r="I102" s="76"/>
      <c r="J102" s="77" t="s">
        <v>27</v>
      </c>
      <c r="K102" s="113">
        <v>20000000</v>
      </c>
      <c r="L102" s="83">
        <v>240</v>
      </c>
      <c r="M102" s="83">
        <v>2.581</v>
      </c>
      <c r="N102" s="83"/>
      <c r="O102" s="79"/>
      <c r="P102" s="80"/>
      <c r="Q102" s="80"/>
      <c r="R102" s="80"/>
      <c r="S102" s="80"/>
      <c r="T102" s="77" t="s">
        <v>421</v>
      </c>
      <c r="U102" s="77" t="s">
        <v>420</v>
      </c>
      <c r="V102" s="77" t="s">
        <v>519</v>
      </c>
      <c r="W102" s="52"/>
      <c r="X102" s="11"/>
      <c r="Y102" s="11"/>
      <c r="Z102" s="11"/>
      <c r="AA102" s="11"/>
      <c r="AB102" s="11"/>
      <c r="AC102" s="11"/>
      <c r="AD102" s="31"/>
      <c r="AE102" s="11"/>
      <c r="AF102" s="1"/>
    </row>
    <row r="103" spans="1:32" s="156" customFormat="1" ht="21.75" customHeight="1">
      <c r="A103" s="72">
        <v>96</v>
      </c>
      <c r="B103" s="82" t="s">
        <v>32</v>
      </c>
      <c r="C103" s="73" t="s">
        <v>25</v>
      </c>
      <c r="D103" s="81" t="s">
        <v>559</v>
      </c>
      <c r="E103" s="110" t="s">
        <v>493</v>
      </c>
      <c r="F103" s="73"/>
      <c r="G103" s="73" t="s">
        <v>148</v>
      </c>
      <c r="H103" s="75"/>
      <c r="I103" s="76"/>
      <c r="J103" s="77"/>
      <c r="K103" s="113"/>
      <c r="L103" s="83">
        <v>64</v>
      </c>
      <c r="M103" s="83">
        <v>0.688</v>
      </c>
      <c r="N103" s="83"/>
      <c r="O103" s="79"/>
      <c r="P103" s="80"/>
      <c r="Q103" s="80"/>
      <c r="R103" s="80"/>
      <c r="S103" s="80"/>
      <c r="T103" s="77" t="s">
        <v>421</v>
      </c>
      <c r="U103" s="77" t="s">
        <v>420</v>
      </c>
      <c r="V103" s="77" t="s">
        <v>519</v>
      </c>
      <c r="W103" s="154"/>
      <c r="X103" s="61"/>
      <c r="Y103" s="61"/>
      <c r="Z103" s="61"/>
      <c r="AA103" s="61"/>
      <c r="AB103" s="61"/>
      <c r="AC103" s="61"/>
      <c r="AD103" s="151"/>
      <c r="AE103" s="61"/>
      <c r="AF103" s="155"/>
    </row>
    <row r="104" spans="1:32" s="6" customFormat="1" ht="21.75" customHeight="1">
      <c r="A104" s="72">
        <v>97</v>
      </c>
      <c r="B104" s="82" t="s">
        <v>32</v>
      </c>
      <c r="C104" s="73" t="s">
        <v>28</v>
      </c>
      <c r="D104" s="81" t="s">
        <v>31</v>
      </c>
      <c r="E104" s="110" t="s">
        <v>582</v>
      </c>
      <c r="F104" s="73"/>
      <c r="G104" s="73" t="s">
        <v>112</v>
      </c>
      <c r="H104" s="75"/>
      <c r="I104" s="76"/>
      <c r="J104" s="77"/>
      <c r="K104" s="113"/>
      <c r="L104" s="83">
        <v>50</v>
      </c>
      <c r="M104" s="83">
        <v>0.538</v>
      </c>
      <c r="N104" s="83"/>
      <c r="O104" s="79"/>
      <c r="P104" s="80"/>
      <c r="Q104" s="80"/>
      <c r="R104" s="80"/>
      <c r="S104" s="80"/>
      <c r="T104" s="77" t="s">
        <v>421</v>
      </c>
      <c r="U104" s="77" t="s">
        <v>420</v>
      </c>
      <c r="V104" s="77" t="s">
        <v>519</v>
      </c>
      <c r="W104" s="52"/>
      <c r="X104" s="11"/>
      <c r="Y104" s="11"/>
      <c r="Z104" s="11"/>
      <c r="AA104" s="11"/>
      <c r="AB104" s="11"/>
      <c r="AC104" s="11"/>
      <c r="AD104" s="31"/>
      <c r="AE104" s="11"/>
      <c r="AF104" s="1"/>
    </row>
    <row r="105" spans="1:32" s="6" customFormat="1" ht="21.75" customHeight="1">
      <c r="A105" s="72">
        <v>98</v>
      </c>
      <c r="B105" s="82" t="s">
        <v>32</v>
      </c>
      <c r="C105" s="73" t="s">
        <v>25</v>
      </c>
      <c r="D105" s="81" t="s">
        <v>520</v>
      </c>
      <c r="E105" s="110" t="s">
        <v>493</v>
      </c>
      <c r="F105" s="73"/>
      <c r="G105" s="73" t="s">
        <v>178</v>
      </c>
      <c r="H105" s="75" t="s">
        <v>494</v>
      </c>
      <c r="I105" s="76"/>
      <c r="J105" s="77" t="s">
        <v>27</v>
      </c>
      <c r="K105" s="113">
        <v>6000000</v>
      </c>
      <c r="L105" s="83">
        <v>156.17</v>
      </c>
      <c r="M105" s="83">
        <v>1.679</v>
      </c>
      <c r="N105" s="83"/>
      <c r="O105" s="79"/>
      <c r="P105" s="80"/>
      <c r="Q105" s="80"/>
      <c r="R105" s="80"/>
      <c r="S105" s="80"/>
      <c r="T105" s="77" t="s">
        <v>421</v>
      </c>
      <c r="U105" s="77" t="s">
        <v>420</v>
      </c>
      <c r="V105" s="77" t="s">
        <v>519</v>
      </c>
      <c r="W105" s="52"/>
      <c r="X105" s="11"/>
      <c r="Y105" s="11"/>
      <c r="Z105" s="11"/>
      <c r="AA105" s="11"/>
      <c r="AB105" s="11"/>
      <c r="AC105" s="11"/>
      <c r="AD105" s="31"/>
      <c r="AE105" s="11"/>
      <c r="AF105" s="1"/>
    </row>
    <row r="106" spans="1:32" s="36" customFormat="1" ht="21.75" customHeight="1">
      <c r="A106" s="72">
        <v>99</v>
      </c>
      <c r="B106" s="82" t="s">
        <v>40</v>
      </c>
      <c r="C106" s="73" t="s">
        <v>25</v>
      </c>
      <c r="D106" s="81" t="s">
        <v>41</v>
      </c>
      <c r="E106" s="110" t="s">
        <v>542</v>
      </c>
      <c r="F106" s="71"/>
      <c r="G106" s="73" t="s">
        <v>543</v>
      </c>
      <c r="H106" s="75" t="s">
        <v>475</v>
      </c>
      <c r="I106" s="76" t="s">
        <v>108</v>
      </c>
      <c r="J106" s="77" t="s">
        <v>27</v>
      </c>
      <c r="K106" s="78">
        <v>8</v>
      </c>
      <c r="L106" s="83">
        <v>25</v>
      </c>
      <c r="M106" s="83">
        <v>0.269</v>
      </c>
      <c r="N106" s="83"/>
      <c r="O106" s="79"/>
      <c r="P106" s="80"/>
      <c r="Q106" s="80"/>
      <c r="R106" s="80"/>
      <c r="S106" s="80"/>
      <c r="T106" s="77" t="s">
        <v>421</v>
      </c>
      <c r="U106" s="77" t="s">
        <v>420</v>
      </c>
      <c r="V106" s="77" t="s">
        <v>519</v>
      </c>
      <c r="W106" s="54"/>
      <c r="X106" s="11" t="s">
        <v>177</v>
      </c>
      <c r="Y106" s="11" t="s">
        <v>439</v>
      </c>
      <c r="Z106" s="11" t="s">
        <v>464</v>
      </c>
      <c r="AA106" s="11" t="s">
        <v>464</v>
      </c>
      <c r="AB106" s="11" t="s">
        <v>24</v>
      </c>
      <c r="AC106" s="11" t="s">
        <v>1</v>
      </c>
      <c r="AD106" s="31" t="s">
        <v>358</v>
      </c>
      <c r="AE106" s="55"/>
      <c r="AF106" s="44"/>
    </row>
    <row r="107" spans="1:32" s="6" customFormat="1" ht="21.75" customHeight="1">
      <c r="A107" s="72">
        <v>100</v>
      </c>
      <c r="B107" s="82" t="s">
        <v>40</v>
      </c>
      <c r="C107" s="73" t="s">
        <v>25</v>
      </c>
      <c r="D107" s="81" t="s">
        <v>41</v>
      </c>
      <c r="E107" s="110" t="s">
        <v>560</v>
      </c>
      <c r="F107" s="71"/>
      <c r="G107" s="73" t="s">
        <v>8</v>
      </c>
      <c r="H107" s="75"/>
      <c r="I107" s="76"/>
      <c r="J107" s="77"/>
      <c r="K107" s="78"/>
      <c r="L107" s="83">
        <v>270</v>
      </c>
      <c r="M107" s="83">
        <v>2.903</v>
      </c>
      <c r="N107" s="83"/>
      <c r="O107" s="79"/>
      <c r="P107" s="80"/>
      <c r="Q107" s="80"/>
      <c r="R107" s="80"/>
      <c r="S107" s="80"/>
      <c r="T107" s="77" t="s">
        <v>421</v>
      </c>
      <c r="U107" s="77" t="s">
        <v>420</v>
      </c>
      <c r="V107" s="77" t="s">
        <v>519</v>
      </c>
      <c r="W107" s="52"/>
      <c r="X107" s="11"/>
      <c r="Y107" s="11"/>
      <c r="Z107" s="11"/>
      <c r="AA107" s="11"/>
      <c r="AB107" s="11"/>
      <c r="AC107" s="11"/>
      <c r="AD107" s="31"/>
      <c r="AE107" s="11"/>
      <c r="AF107" s="1"/>
    </row>
    <row r="108" spans="1:32" s="6" customFormat="1" ht="21.75" customHeight="1">
      <c r="A108" s="72">
        <v>101</v>
      </c>
      <c r="B108" s="82" t="s">
        <v>40</v>
      </c>
      <c r="C108" s="73" t="s">
        <v>25</v>
      </c>
      <c r="D108" s="81" t="s">
        <v>561</v>
      </c>
      <c r="E108" s="110" t="s">
        <v>562</v>
      </c>
      <c r="F108" s="71"/>
      <c r="G108" s="73" t="s">
        <v>148</v>
      </c>
      <c r="H108" s="75"/>
      <c r="I108" s="76"/>
      <c r="J108" s="77"/>
      <c r="K108" s="78"/>
      <c r="L108" s="83">
        <v>433</v>
      </c>
      <c r="M108" s="83">
        <v>4.656</v>
      </c>
      <c r="N108" s="83"/>
      <c r="O108" s="79"/>
      <c r="P108" s="80"/>
      <c r="Q108" s="80"/>
      <c r="R108" s="80"/>
      <c r="S108" s="80"/>
      <c r="T108" s="77" t="s">
        <v>421</v>
      </c>
      <c r="U108" s="77" t="s">
        <v>420</v>
      </c>
      <c r="V108" s="77" t="s">
        <v>519</v>
      </c>
      <c r="W108" s="52"/>
      <c r="X108" s="11"/>
      <c r="Y108" s="11"/>
      <c r="Z108" s="11"/>
      <c r="AA108" s="11"/>
      <c r="AB108" s="11"/>
      <c r="AC108" s="11"/>
      <c r="AD108" s="31"/>
      <c r="AE108" s="11"/>
      <c r="AF108" s="1"/>
    </row>
    <row r="109" spans="1:32" s="6" customFormat="1" ht="21.75" customHeight="1">
      <c r="A109" s="72">
        <v>102</v>
      </c>
      <c r="B109" s="82" t="s">
        <v>40</v>
      </c>
      <c r="C109" s="73" t="s">
        <v>25</v>
      </c>
      <c r="D109" s="81" t="s">
        <v>561</v>
      </c>
      <c r="E109" s="110" t="s">
        <v>563</v>
      </c>
      <c r="F109" s="71"/>
      <c r="G109" s="73" t="s">
        <v>178</v>
      </c>
      <c r="H109" s="75"/>
      <c r="I109" s="76"/>
      <c r="J109" s="77"/>
      <c r="K109" s="78"/>
      <c r="L109" s="83">
        <v>500</v>
      </c>
      <c r="M109" s="83">
        <v>5.376</v>
      </c>
      <c r="N109" s="83"/>
      <c r="O109" s="79"/>
      <c r="P109" s="80"/>
      <c r="Q109" s="80"/>
      <c r="R109" s="80"/>
      <c r="S109" s="80"/>
      <c r="T109" s="77" t="s">
        <v>421</v>
      </c>
      <c r="U109" s="77" t="s">
        <v>420</v>
      </c>
      <c r="V109" s="77" t="s">
        <v>519</v>
      </c>
      <c r="W109" s="52"/>
      <c r="X109" s="11"/>
      <c r="Y109" s="11"/>
      <c r="Z109" s="11"/>
      <c r="AA109" s="11"/>
      <c r="AB109" s="11"/>
      <c r="AC109" s="11"/>
      <c r="AD109" s="31"/>
      <c r="AE109" s="11"/>
      <c r="AF109" s="1"/>
    </row>
    <row r="110" spans="1:32" s="6" customFormat="1" ht="21.75" customHeight="1">
      <c r="A110" s="72">
        <v>103</v>
      </c>
      <c r="B110" s="82" t="s">
        <v>40</v>
      </c>
      <c r="C110" s="73" t="s">
        <v>25</v>
      </c>
      <c r="D110" s="81" t="s">
        <v>561</v>
      </c>
      <c r="E110" s="110" t="s">
        <v>624</v>
      </c>
      <c r="F110" s="71"/>
      <c r="G110" s="73" t="s">
        <v>148</v>
      </c>
      <c r="H110" s="75"/>
      <c r="I110" s="76"/>
      <c r="J110" s="77"/>
      <c r="K110" s="78"/>
      <c r="L110" s="83">
        <v>756</v>
      </c>
      <c r="M110" s="83">
        <v>8.129</v>
      </c>
      <c r="N110" s="83"/>
      <c r="O110" s="79"/>
      <c r="P110" s="80"/>
      <c r="Q110" s="80"/>
      <c r="R110" s="80"/>
      <c r="S110" s="80"/>
      <c r="T110" s="77" t="s">
        <v>421</v>
      </c>
      <c r="U110" s="77" t="s">
        <v>420</v>
      </c>
      <c r="V110" s="77" t="s">
        <v>519</v>
      </c>
      <c r="W110" s="52"/>
      <c r="X110" s="11"/>
      <c r="Y110" s="11"/>
      <c r="Z110" s="11"/>
      <c r="AA110" s="11"/>
      <c r="AB110" s="11"/>
      <c r="AC110" s="11"/>
      <c r="AD110" s="31"/>
      <c r="AE110" s="11"/>
      <c r="AF110" s="1"/>
    </row>
    <row r="111" spans="1:32" s="6" customFormat="1" ht="21.75" customHeight="1">
      <c r="A111" s="72">
        <v>104</v>
      </c>
      <c r="B111" s="82" t="s">
        <v>40</v>
      </c>
      <c r="C111" s="73" t="s">
        <v>25</v>
      </c>
      <c r="D111" s="81" t="s">
        <v>474</v>
      </c>
      <c r="E111" s="110" t="s">
        <v>476</v>
      </c>
      <c r="F111" s="71"/>
      <c r="G111" s="73" t="s">
        <v>178</v>
      </c>
      <c r="H111" s="75" t="s">
        <v>475</v>
      </c>
      <c r="I111" s="76" t="s">
        <v>108</v>
      </c>
      <c r="J111" s="77" t="s">
        <v>27</v>
      </c>
      <c r="K111" s="78">
        <v>8</v>
      </c>
      <c r="L111" s="83">
        <v>274.09</v>
      </c>
      <c r="M111" s="83">
        <v>2.947</v>
      </c>
      <c r="N111" s="162">
        <v>2500000</v>
      </c>
      <c r="O111" s="172"/>
      <c r="P111" s="162"/>
      <c r="Q111" s="162"/>
      <c r="R111" s="162"/>
      <c r="S111" s="162"/>
      <c r="T111" s="77" t="s">
        <v>421</v>
      </c>
      <c r="U111" s="77" t="s">
        <v>420</v>
      </c>
      <c r="V111" s="77" t="s">
        <v>519</v>
      </c>
      <c r="W111" s="52"/>
      <c r="X111" s="11" t="s">
        <v>177</v>
      </c>
      <c r="Y111" s="11" t="s">
        <v>439</v>
      </c>
      <c r="Z111" s="11" t="s">
        <v>464</v>
      </c>
      <c r="AA111" s="11" t="s">
        <v>464</v>
      </c>
      <c r="AB111" s="11" t="s">
        <v>24</v>
      </c>
      <c r="AC111" s="11" t="s">
        <v>1</v>
      </c>
      <c r="AD111" s="31" t="s">
        <v>358</v>
      </c>
      <c r="AE111" s="11"/>
      <c r="AF111" s="1"/>
    </row>
    <row r="112" spans="1:32" s="6" customFormat="1" ht="21.75" customHeight="1">
      <c r="A112" s="72">
        <v>105</v>
      </c>
      <c r="B112" s="82" t="s">
        <v>40</v>
      </c>
      <c r="C112" s="73" t="s">
        <v>28</v>
      </c>
      <c r="D112" s="81" t="s">
        <v>13</v>
      </c>
      <c r="E112" s="110" t="s">
        <v>19</v>
      </c>
      <c r="F112" s="73" t="s">
        <v>54</v>
      </c>
      <c r="G112" s="73" t="s">
        <v>54</v>
      </c>
      <c r="H112" s="75" t="s">
        <v>442</v>
      </c>
      <c r="I112" s="76" t="s">
        <v>473</v>
      </c>
      <c r="J112" s="77" t="s">
        <v>42</v>
      </c>
      <c r="K112" s="78">
        <v>56.6</v>
      </c>
      <c r="L112" s="83">
        <v>521</v>
      </c>
      <c r="M112" s="83">
        <v>5.602</v>
      </c>
      <c r="N112" s="83"/>
      <c r="O112" s="79"/>
      <c r="P112" s="80"/>
      <c r="Q112" s="80"/>
      <c r="R112" s="80"/>
      <c r="S112" s="80"/>
      <c r="T112" s="77" t="s">
        <v>421</v>
      </c>
      <c r="U112" s="77" t="s">
        <v>420</v>
      </c>
      <c r="V112" s="77" t="s">
        <v>519</v>
      </c>
      <c r="W112" s="52"/>
      <c r="X112" s="11" t="s">
        <v>177</v>
      </c>
      <c r="Y112" s="11" t="s">
        <v>438</v>
      </c>
      <c r="Z112" s="11" t="s">
        <v>464</v>
      </c>
      <c r="AA112" s="11" t="s">
        <v>464</v>
      </c>
      <c r="AB112" s="11" t="s">
        <v>24</v>
      </c>
      <c r="AC112" s="11" t="s">
        <v>1</v>
      </c>
      <c r="AD112" s="31" t="s">
        <v>354</v>
      </c>
      <c r="AE112" s="11">
        <v>5.14</v>
      </c>
      <c r="AF112" s="1"/>
    </row>
    <row r="113" spans="1:32" s="6" customFormat="1" ht="21.75" customHeight="1">
      <c r="A113" s="72">
        <v>106</v>
      </c>
      <c r="B113" s="82" t="s">
        <v>40</v>
      </c>
      <c r="C113" s="73" t="s">
        <v>28</v>
      </c>
      <c r="D113" s="81" t="s">
        <v>138</v>
      </c>
      <c r="E113" s="110" t="s">
        <v>625</v>
      </c>
      <c r="F113" s="73" t="s">
        <v>276</v>
      </c>
      <c r="G113" s="73" t="s">
        <v>276</v>
      </c>
      <c r="H113" s="75" t="s">
        <v>139</v>
      </c>
      <c r="I113" s="76" t="s">
        <v>321</v>
      </c>
      <c r="J113" s="77" t="s">
        <v>42</v>
      </c>
      <c r="K113" s="78">
        <v>15.1</v>
      </c>
      <c r="L113" s="83">
        <v>343</v>
      </c>
      <c r="M113" s="83">
        <v>3.688</v>
      </c>
      <c r="N113" s="83"/>
      <c r="O113" s="79"/>
      <c r="P113" s="80"/>
      <c r="Q113" s="80"/>
      <c r="R113" s="80"/>
      <c r="S113" s="80"/>
      <c r="T113" s="77" t="s">
        <v>421</v>
      </c>
      <c r="U113" s="77" t="s">
        <v>420</v>
      </c>
      <c r="V113" s="77" t="s">
        <v>519</v>
      </c>
      <c r="W113" s="52"/>
      <c r="X113" s="11" t="s">
        <v>177</v>
      </c>
      <c r="Y113" s="11" t="s">
        <v>436</v>
      </c>
      <c r="Z113" s="11" t="s">
        <v>464</v>
      </c>
      <c r="AA113" s="11" t="s">
        <v>464</v>
      </c>
      <c r="AB113" s="11" t="s">
        <v>24</v>
      </c>
      <c r="AC113" s="11" t="s">
        <v>1</v>
      </c>
      <c r="AD113" s="31" t="s">
        <v>431</v>
      </c>
      <c r="AE113" s="11">
        <v>3</v>
      </c>
      <c r="AF113" s="1"/>
    </row>
    <row r="114" spans="1:32" s="6" customFormat="1" ht="21.75" customHeight="1">
      <c r="A114" s="72">
        <v>107</v>
      </c>
      <c r="B114" s="82" t="s">
        <v>40</v>
      </c>
      <c r="C114" s="73" t="s">
        <v>28</v>
      </c>
      <c r="D114" s="81" t="s">
        <v>102</v>
      </c>
      <c r="E114" s="110" t="s">
        <v>626</v>
      </c>
      <c r="F114" s="73" t="s">
        <v>47</v>
      </c>
      <c r="G114" s="73" t="s">
        <v>47</v>
      </c>
      <c r="H114" s="75" t="s">
        <v>146</v>
      </c>
      <c r="I114" s="76" t="s">
        <v>61</v>
      </c>
      <c r="J114" s="77" t="s">
        <v>42</v>
      </c>
      <c r="K114" s="78">
        <v>30.35</v>
      </c>
      <c r="L114" s="83">
        <v>912.375</v>
      </c>
      <c r="M114" s="83">
        <v>9.81</v>
      </c>
      <c r="N114" s="162">
        <v>2521772.1</v>
      </c>
      <c r="O114" s="172"/>
      <c r="P114" s="162"/>
      <c r="Q114" s="162"/>
      <c r="R114" s="162"/>
      <c r="S114" s="162"/>
      <c r="T114" s="77" t="s">
        <v>421</v>
      </c>
      <c r="U114" s="77" t="s">
        <v>420</v>
      </c>
      <c r="V114" s="77" t="s">
        <v>519</v>
      </c>
      <c r="W114" s="52"/>
      <c r="X114" s="11" t="s">
        <v>177</v>
      </c>
      <c r="Y114" s="11" t="s">
        <v>436</v>
      </c>
      <c r="Z114" s="11" t="s">
        <v>464</v>
      </c>
      <c r="AA114" s="11" t="s">
        <v>464</v>
      </c>
      <c r="AB114" s="11" t="s">
        <v>24</v>
      </c>
      <c r="AC114" s="11" t="s">
        <v>1</v>
      </c>
      <c r="AD114" s="31" t="s">
        <v>354</v>
      </c>
      <c r="AE114" s="11">
        <v>4.7</v>
      </c>
      <c r="AF114" s="1"/>
    </row>
    <row r="115" spans="1:32" s="6" customFormat="1" ht="21.75" customHeight="1">
      <c r="A115" s="72">
        <v>108</v>
      </c>
      <c r="B115" s="82" t="s">
        <v>40</v>
      </c>
      <c r="C115" s="73" t="s">
        <v>28</v>
      </c>
      <c r="D115" s="81" t="s">
        <v>103</v>
      </c>
      <c r="E115" s="110" t="s">
        <v>627</v>
      </c>
      <c r="F115" s="73" t="s">
        <v>134</v>
      </c>
      <c r="G115" s="73" t="s">
        <v>134</v>
      </c>
      <c r="H115" s="75" t="s">
        <v>135</v>
      </c>
      <c r="I115" s="76" t="s">
        <v>238</v>
      </c>
      <c r="J115" s="77" t="s">
        <v>42</v>
      </c>
      <c r="K115" s="78">
        <v>100.1</v>
      </c>
      <c r="L115" s="83">
        <v>5400</v>
      </c>
      <c r="M115" s="83">
        <v>58.065</v>
      </c>
      <c r="N115" s="83"/>
      <c r="O115" s="79"/>
      <c r="P115" s="80"/>
      <c r="Q115" s="80"/>
      <c r="R115" s="80"/>
      <c r="S115" s="80"/>
      <c r="T115" s="77" t="s">
        <v>421</v>
      </c>
      <c r="U115" s="77" t="s">
        <v>420</v>
      </c>
      <c r="V115" s="77" t="s">
        <v>519</v>
      </c>
      <c r="W115" s="52"/>
      <c r="X115" s="11" t="s">
        <v>177</v>
      </c>
      <c r="Y115" s="11" t="s">
        <v>436</v>
      </c>
      <c r="Z115" s="11" t="s">
        <v>464</v>
      </c>
      <c r="AA115" s="11" t="s">
        <v>464</v>
      </c>
      <c r="AB115" s="11" t="s">
        <v>24</v>
      </c>
      <c r="AC115" s="11" t="s">
        <v>1</v>
      </c>
      <c r="AD115" s="31" t="s">
        <v>359</v>
      </c>
      <c r="AE115" s="11">
        <v>6</v>
      </c>
      <c r="AF115" s="1"/>
    </row>
    <row r="116" spans="1:31" ht="21.75" customHeight="1">
      <c r="A116" s="72">
        <v>109</v>
      </c>
      <c r="B116" s="82" t="s">
        <v>40</v>
      </c>
      <c r="C116" s="73" t="s">
        <v>28</v>
      </c>
      <c r="D116" s="81" t="s">
        <v>131</v>
      </c>
      <c r="E116" s="110" t="s">
        <v>277</v>
      </c>
      <c r="F116" s="73" t="s">
        <v>276</v>
      </c>
      <c r="G116" s="73" t="s">
        <v>276</v>
      </c>
      <c r="H116" s="75" t="s">
        <v>460</v>
      </c>
      <c r="I116" s="76" t="s">
        <v>67</v>
      </c>
      <c r="J116" s="77" t="s">
        <v>42</v>
      </c>
      <c r="K116" s="78">
        <v>15.8</v>
      </c>
      <c r="L116" s="83">
        <v>1177</v>
      </c>
      <c r="M116" s="83">
        <v>12.656</v>
      </c>
      <c r="N116" s="83"/>
      <c r="O116" s="79"/>
      <c r="P116" s="80"/>
      <c r="Q116" s="80"/>
      <c r="R116" s="80"/>
      <c r="S116" s="80"/>
      <c r="T116" s="77" t="s">
        <v>421</v>
      </c>
      <c r="U116" s="77" t="s">
        <v>420</v>
      </c>
      <c r="V116" s="77" t="s">
        <v>519</v>
      </c>
      <c r="W116" s="52"/>
      <c r="X116" s="11" t="s">
        <v>177</v>
      </c>
      <c r="Y116" s="11" t="s">
        <v>436</v>
      </c>
      <c r="Z116" s="11" t="s">
        <v>464</v>
      </c>
      <c r="AA116" s="11" t="s">
        <v>464</v>
      </c>
      <c r="AB116" s="11" t="s">
        <v>24</v>
      </c>
      <c r="AC116" s="11" t="s">
        <v>1</v>
      </c>
      <c r="AD116" s="31" t="s">
        <v>352</v>
      </c>
      <c r="AE116" s="11">
        <v>3</v>
      </c>
    </row>
    <row r="117" spans="1:32" s="6" customFormat="1" ht="21.75" customHeight="1">
      <c r="A117" s="72">
        <v>110</v>
      </c>
      <c r="B117" s="82" t="s">
        <v>40</v>
      </c>
      <c r="C117" s="73" t="s">
        <v>28</v>
      </c>
      <c r="D117" s="81" t="s">
        <v>132</v>
      </c>
      <c r="E117" s="110" t="s">
        <v>628</v>
      </c>
      <c r="F117" s="73" t="s">
        <v>434</v>
      </c>
      <c r="G117" s="73" t="s">
        <v>109</v>
      </c>
      <c r="H117" s="75" t="s">
        <v>128</v>
      </c>
      <c r="I117" s="76" t="s">
        <v>129</v>
      </c>
      <c r="J117" s="77" t="s">
        <v>42</v>
      </c>
      <c r="K117" s="78">
        <v>23.4</v>
      </c>
      <c r="L117" s="83">
        <v>1200</v>
      </c>
      <c r="M117" s="83">
        <v>12.903</v>
      </c>
      <c r="N117" s="162">
        <v>476981.84</v>
      </c>
      <c r="O117" s="172"/>
      <c r="P117" s="162"/>
      <c r="Q117" s="162"/>
      <c r="R117" s="162"/>
      <c r="S117" s="162"/>
      <c r="T117" s="77" t="s">
        <v>421</v>
      </c>
      <c r="U117" s="77" t="s">
        <v>420</v>
      </c>
      <c r="V117" s="77" t="s">
        <v>519</v>
      </c>
      <c r="W117" s="52"/>
      <c r="X117" s="11" t="s">
        <v>177</v>
      </c>
      <c r="Y117" s="11" t="s">
        <v>438</v>
      </c>
      <c r="Z117" s="11" t="s">
        <v>464</v>
      </c>
      <c r="AA117" s="11" t="s">
        <v>464</v>
      </c>
      <c r="AB117" s="11" t="s">
        <v>24</v>
      </c>
      <c r="AC117" s="11" t="s">
        <v>1</v>
      </c>
      <c r="AD117" s="31" t="s">
        <v>359</v>
      </c>
      <c r="AE117" s="11">
        <v>2.29</v>
      </c>
      <c r="AF117" s="1"/>
    </row>
    <row r="118" spans="1:32" s="6" customFormat="1" ht="21.75" customHeight="1">
      <c r="A118" s="72">
        <v>111</v>
      </c>
      <c r="B118" s="82" t="s">
        <v>40</v>
      </c>
      <c r="C118" s="73" t="s">
        <v>28</v>
      </c>
      <c r="D118" s="81" t="s">
        <v>392</v>
      </c>
      <c r="E118" s="110" t="s">
        <v>315</v>
      </c>
      <c r="F118" s="73" t="s">
        <v>144</v>
      </c>
      <c r="G118" s="73" t="s">
        <v>144</v>
      </c>
      <c r="H118" s="75" t="s">
        <v>128</v>
      </c>
      <c r="I118" s="76" t="s">
        <v>136</v>
      </c>
      <c r="J118" s="77" t="s">
        <v>42</v>
      </c>
      <c r="K118" s="78">
        <v>18.7</v>
      </c>
      <c r="L118" s="83">
        <v>300</v>
      </c>
      <c r="M118" s="83">
        <v>3.226</v>
      </c>
      <c r="N118" s="83"/>
      <c r="O118" s="79"/>
      <c r="P118" s="80"/>
      <c r="Q118" s="80"/>
      <c r="R118" s="80"/>
      <c r="S118" s="80"/>
      <c r="T118" s="77" t="s">
        <v>421</v>
      </c>
      <c r="U118" s="77" t="s">
        <v>420</v>
      </c>
      <c r="V118" s="77" t="s">
        <v>519</v>
      </c>
      <c r="W118" s="52"/>
      <c r="X118" s="11" t="s">
        <v>177</v>
      </c>
      <c r="Y118" s="11" t="s">
        <v>439</v>
      </c>
      <c r="Z118" s="11" t="s">
        <v>464</v>
      </c>
      <c r="AA118" s="11" t="s">
        <v>464</v>
      </c>
      <c r="AB118" s="11" t="s">
        <v>24</v>
      </c>
      <c r="AC118" s="11" t="s">
        <v>1</v>
      </c>
      <c r="AD118" s="31" t="s">
        <v>216</v>
      </c>
      <c r="AE118" s="11"/>
      <c r="AF118" s="1"/>
    </row>
    <row r="119" spans="1:31" ht="21.75" customHeight="1">
      <c r="A119" s="72">
        <v>112</v>
      </c>
      <c r="B119" s="82" t="s">
        <v>40</v>
      </c>
      <c r="C119" s="73" t="s">
        <v>28</v>
      </c>
      <c r="D119" s="81" t="s">
        <v>113</v>
      </c>
      <c r="E119" s="110" t="s">
        <v>316</v>
      </c>
      <c r="F119" s="73" t="s">
        <v>144</v>
      </c>
      <c r="G119" s="73" t="s">
        <v>144</v>
      </c>
      <c r="H119" s="75" t="s">
        <v>128</v>
      </c>
      <c r="I119" s="76" t="s">
        <v>136</v>
      </c>
      <c r="J119" s="77" t="s">
        <v>42</v>
      </c>
      <c r="K119" s="78">
        <v>32.3</v>
      </c>
      <c r="L119" s="83">
        <v>300</v>
      </c>
      <c r="M119" s="83">
        <v>3.226</v>
      </c>
      <c r="N119" s="162">
        <v>415322.4</v>
      </c>
      <c r="O119" s="172"/>
      <c r="P119" s="162"/>
      <c r="Q119" s="162"/>
      <c r="R119" s="162"/>
      <c r="S119" s="162"/>
      <c r="T119" s="77" t="s">
        <v>421</v>
      </c>
      <c r="U119" s="77" t="s">
        <v>420</v>
      </c>
      <c r="V119" s="77" t="s">
        <v>519</v>
      </c>
      <c r="W119" s="52"/>
      <c r="X119" s="11" t="s">
        <v>177</v>
      </c>
      <c r="Y119" s="11" t="s">
        <v>439</v>
      </c>
      <c r="Z119" s="11" t="s">
        <v>464</v>
      </c>
      <c r="AA119" s="11" t="s">
        <v>464</v>
      </c>
      <c r="AB119" s="11" t="s">
        <v>24</v>
      </c>
      <c r="AC119" s="11" t="s">
        <v>1</v>
      </c>
      <c r="AD119" s="31" t="s">
        <v>216</v>
      </c>
      <c r="AE119" s="11"/>
    </row>
    <row r="120" spans="1:31" ht="21.75" customHeight="1">
      <c r="A120" s="72">
        <v>113</v>
      </c>
      <c r="B120" s="82" t="s">
        <v>40</v>
      </c>
      <c r="C120" s="73" t="s">
        <v>28</v>
      </c>
      <c r="D120" s="74" t="s">
        <v>196</v>
      </c>
      <c r="E120" s="110" t="s">
        <v>629</v>
      </c>
      <c r="F120" s="68"/>
      <c r="G120" s="73" t="s">
        <v>53</v>
      </c>
      <c r="H120" s="75" t="s">
        <v>115</v>
      </c>
      <c r="I120" s="76" t="s">
        <v>87</v>
      </c>
      <c r="J120" s="77" t="s">
        <v>42</v>
      </c>
      <c r="K120" s="78" t="s">
        <v>181</v>
      </c>
      <c r="L120" s="83">
        <v>80</v>
      </c>
      <c r="M120" s="83">
        <v>0.86</v>
      </c>
      <c r="N120" s="83"/>
      <c r="O120" s="84"/>
      <c r="P120" s="84"/>
      <c r="Q120" s="84"/>
      <c r="R120" s="84"/>
      <c r="S120" s="84"/>
      <c r="T120" s="77" t="s">
        <v>421</v>
      </c>
      <c r="U120" s="77" t="s">
        <v>420</v>
      </c>
      <c r="V120" s="77" t="s">
        <v>519</v>
      </c>
      <c r="W120" s="52"/>
      <c r="X120" s="11" t="s">
        <v>177</v>
      </c>
      <c r="Y120" s="11" t="s">
        <v>438</v>
      </c>
      <c r="Z120" s="11" t="s">
        <v>464</v>
      </c>
      <c r="AA120" s="11" t="s">
        <v>464</v>
      </c>
      <c r="AB120" s="11" t="s">
        <v>24</v>
      </c>
      <c r="AC120" s="11" t="s">
        <v>1</v>
      </c>
      <c r="AD120" s="31" t="s">
        <v>356</v>
      </c>
      <c r="AE120" s="11"/>
    </row>
    <row r="121" spans="1:32" s="6" customFormat="1" ht="21.75" customHeight="1">
      <c r="A121" s="72">
        <v>114</v>
      </c>
      <c r="B121" s="82" t="s">
        <v>40</v>
      </c>
      <c r="C121" s="73" t="s">
        <v>28</v>
      </c>
      <c r="D121" s="74" t="s">
        <v>196</v>
      </c>
      <c r="E121" s="110" t="s">
        <v>629</v>
      </c>
      <c r="F121" s="73" t="s">
        <v>435</v>
      </c>
      <c r="G121" s="73" t="s">
        <v>435</v>
      </c>
      <c r="H121" s="75" t="s">
        <v>31</v>
      </c>
      <c r="I121" s="76"/>
      <c r="J121" s="77"/>
      <c r="K121" s="78" t="s">
        <v>181</v>
      </c>
      <c r="L121" s="83">
        <v>600</v>
      </c>
      <c r="M121" s="83">
        <v>6.452</v>
      </c>
      <c r="N121" s="83"/>
      <c r="O121" s="84"/>
      <c r="P121" s="85"/>
      <c r="Q121" s="85"/>
      <c r="R121" s="85"/>
      <c r="S121" s="85"/>
      <c r="T121" s="77" t="s">
        <v>421</v>
      </c>
      <c r="U121" s="77" t="s">
        <v>420</v>
      </c>
      <c r="V121" s="77" t="s">
        <v>519</v>
      </c>
      <c r="W121" s="52"/>
      <c r="X121" s="11" t="s">
        <v>177</v>
      </c>
      <c r="Y121" s="11" t="s">
        <v>438</v>
      </c>
      <c r="Z121" s="11" t="s">
        <v>464</v>
      </c>
      <c r="AA121" s="11" t="s">
        <v>464</v>
      </c>
      <c r="AB121" s="11" t="s">
        <v>24</v>
      </c>
      <c r="AC121" s="11" t="s">
        <v>1</v>
      </c>
      <c r="AD121" s="31" t="s">
        <v>356</v>
      </c>
      <c r="AE121" s="11"/>
      <c r="AF121" s="1"/>
    </row>
    <row r="122" spans="1:31" ht="21.75" customHeight="1">
      <c r="A122" s="72">
        <v>115</v>
      </c>
      <c r="B122" s="82" t="s">
        <v>40</v>
      </c>
      <c r="C122" s="73" t="s">
        <v>28</v>
      </c>
      <c r="D122" s="74" t="s">
        <v>365</v>
      </c>
      <c r="E122" s="110" t="s">
        <v>630</v>
      </c>
      <c r="F122" s="68"/>
      <c r="G122" s="73" t="s">
        <v>274</v>
      </c>
      <c r="H122" s="75" t="s">
        <v>115</v>
      </c>
      <c r="I122" s="76" t="s">
        <v>87</v>
      </c>
      <c r="J122" s="77" t="s">
        <v>42</v>
      </c>
      <c r="K122" s="78" t="s">
        <v>181</v>
      </c>
      <c r="L122" s="83"/>
      <c r="M122" s="83"/>
      <c r="N122" s="83"/>
      <c r="O122" s="79"/>
      <c r="P122" s="80"/>
      <c r="Q122" s="80"/>
      <c r="R122" s="80"/>
      <c r="S122" s="80"/>
      <c r="T122" s="77" t="s">
        <v>421</v>
      </c>
      <c r="U122" s="77" t="s">
        <v>420</v>
      </c>
      <c r="V122" s="77" t="s">
        <v>519</v>
      </c>
      <c r="W122" s="52"/>
      <c r="X122" s="11" t="s">
        <v>177</v>
      </c>
      <c r="Y122" s="11" t="s">
        <v>438</v>
      </c>
      <c r="Z122" s="11" t="s">
        <v>464</v>
      </c>
      <c r="AA122" s="11" t="s">
        <v>464</v>
      </c>
      <c r="AB122" s="11" t="s">
        <v>24</v>
      </c>
      <c r="AC122" s="11" t="s">
        <v>1</v>
      </c>
      <c r="AD122" s="31" t="s">
        <v>356</v>
      </c>
      <c r="AE122" s="61">
        <v>1.5</v>
      </c>
    </row>
    <row r="123" spans="1:31" ht="21.75" customHeight="1">
      <c r="A123" s="72">
        <v>116</v>
      </c>
      <c r="B123" s="163" t="s">
        <v>40</v>
      </c>
      <c r="C123" s="164" t="s">
        <v>28</v>
      </c>
      <c r="D123" s="165" t="s">
        <v>711</v>
      </c>
      <c r="E123" s="166" t="s">
        <v>712</v>
      </c>
      <c r="F123" s="166"/>
      <c r="G123" s="10" t="s">
        <v>47</v>
      </c>
      <c r="H123" s="167" t="s">
        <v>169</v>
      </c>
      <c r="I123" s="168" t="s">
        <v>136</v>
      </c>
      <c r="J123" s="169" t="s">
        <v>42</v>
      </c>
      <c r="K123" s="170">
        <v>234.1</v>
      </c>
      <c r="L123" s="83"/>
      <c r="M123" s="83"/>
      <c r="N123" s="162">
        <v>249194.85</v>
      </c>
      <c r="O123" s="172"/>
      <c r="P123" s="162"/>
      <c r="Q123" s="162"/>
      <c r="R123" s="162"/>
      <c r="S123" s="162"/>
      <c r="T123" s="169" t="s">
        <v>166</v>
      </c>
      <c r="U123" s="171" t="s">
        <v>183</v>
      </c>
      <c r="V123" s="11" t="s">
        <v>433</v>
      </c>
      <c r="W123" s="52"/>
      <c r="X123" s="11"/>
      <c r="Y123" s="11"/>
      <c r="Z123" s="11"/>
      <c r="AA123" s="11"/>
      <c r="AB123" s="11"/>
      <c r="AC123" s="11"/>
      <c r="AD123" s="31"/>
      <c r="AE123" s="61"/>
    </row>
    <row r="124" spans="1:32" s="6" customFormat="1" ht="21.75" customHeight="1">
      <c r="A124" s="72">
        <v>117</v>
      </c>
      <c r="B124" s="82" t="s">
        <v>40</v>
      </c>
      <c r="C124" s="91" t="s">
        <v>28</v>
      </c>
      <c r="D124" s="92" t="s">
        <v>170</v>
      </c>
      <c r="E124" s="137" t="s">
        <v>606</v>
      </c>
      <c r="F124" s="114"/>
      <c r="G124" s="68" t="s">
        <v>134</v>
      </c>
      <c r="H124" s="93" t="s">
        <v>169</v>
      </c>
      <c r="I124" s="94" t="s">
        <v>329</v>
      </c>
      <c r="J124" s="71" t="s">
        <v>42</v>
      </c>
      <c r="K124" s="95">
        <v>200.6</v>
      </c>
      <c r="L124" s="83">
        <v>2418</v>
      </c>
      <c r="M124" s="83">
        <v>26</v>
      </c>
      <c r="N124" s="83"/>
      <c r="O124" s="79"/>
      <c r="P124" s="80"/>
      <c r="Q124" s="80"/>
      <c r="R124" s="80"/>
      <c r="S124" s="80"/>
      <c r="T124" s="71" t="s">
        <v>166</v>
      </c>
      <c r="U124" s="77" t="s">
        <v>183</v>
      </c>
      <c r="V124" s="77" t="s">
        <v>433</v>
      </c>
      <c r="W124" s="23"/>
      <c r="X124" s="11" t="s">
        <v>177</v>
      </c>
      <c r="Y124" s="1" t="s">
        <v>436</v>
      </c>
      <c r="Z124" s="9" t="s">
        <v>464</v>
      </c>
      <c r="AA124" s="9" t="s">
        <v>464</v>
      </c>
      <c r="AB124" s="11" t="s">
        <v>24</v>
      </c>
      <c r="AC124" s="11" t="s">
        <v>1</v>
      </c>
      <c r="AD124" s="29" t="s">
        <v>431</v>
      </c>
      <c r="AE124" s="2"/>
      <c r="AF124" s="1"/>
    </row>
    <row r="125" spans="1:32" s="6" customFormat="1" ht="21.75" customHeight="1">
      <c r="A125" s="72">
        <v>118</v>
      </c>
      <c r="B125" s="82" t="s">
        <v>40</v>
      </c>
      <c r="C125" s="73" t="s">
        <v>28</v>
      </c>
      <c r="D125" s="74" t="s">
        <v>197</v>
      </c>
      <c r="E125" s="110" t="s">
        <v>631</v>
      </c>
      <c r="F125" s="68"/>
      <c r="G125" s="73" t="s">
        <v>96</v>
      </c>
      <c r="H125" s="75" t="s">
        <v>92</v>
      </c>
      <c r="I125" s="76" t="s">
        <v>93</v>
      </c>
      <c r="J125" s="77" t="s">
        <v>42</v>
      </c>
      <c r="K125" s="78">
        <v>167.2</v>
      </c>
      <c r="L125" s="83">
        <v>6426</v>
      </c>
      <c r="M125" s="83">
        <v>69.097</v>
      </c>
      <c r="N125" s="83"/>
      <c r="O125" s="79"/>
      <c r="P125" s="80"/>
      <c r="Q125" s="80"/>
      <c r="R125" s="80"/>
      <c r="S125" s="80"/>
      <c r="T125" s="77" t="s">
        <v>421</v>
      </c>
      <c r="U125" s="77" t="s">
        <v>420</v>
      </c>
      <c r="V125" s="77" t="s">
        <v>433</v>
      </c>
      <c r="W125" s="52"/>
      <c r="X125" s="11" t="s">
        <v>177</v>
      </c>
      <c r="Y125" s="11" t="s">
        <v>439</v>
      </c>
      <c r="Z125" s="11" t="s">
        <v>464</v>
      </c>
      <c r="AA125" s="11" t="s">
        <v>464</v>
      </c>
      <c r="AB125" s="11" t="s">
        <v>24</v>
      </c>
      <c r="AC125" s="11" t="s">
        <v>1</v>
      </c>
      <c r="AD125" s="31" t="s">
        <v>357</v>
      </c>
      <c r="AE125" s="11">
        <v>11</v>
      </c>
      <c r="AF125" s="1"/>
    </row>
    <row r="126" spans="1:32" s="6" customFormat="1" ht="21.75" customHeight="1">
      <c r="A126" s="72">
        <v>119</v>
      </c>
      <c r="B126" s="82" t="s">
        <v>40</v>
      </c>
      <c r="C126" s="73" t="s">
        <v>28</v>
      </c>
      <c r="D126" s="74" t="s">
        <v>198</v>
      </c>
      <c r="E126" s="110" t="s">
        <v>253</v>
      </c>
      <c r="F126" s="73" t="s">
        <v>134</v>
      </c>
      <c r="G126" s="73" t="s">
        <v>134</v>
      </c>
      <c r="H126" s="75" t="s">
        <v>94</v>
      </c>
      <c r="I126" s="76" t="s">
        <v>95</v>
      </c>
      <c r="J126" s="77" t="s">
        <v>42</v>
      </c>
      <c r="K126" s="78">
        <v>32.3</v>
      </c>
      <c r="L126" s="83">
        <v>1500</v>
      </c>
      <c r="M126" s="83">
        <v>16.129</v>
      </c>
      <c r="N126" s="83"/>
      <c r="O126" s="79"/>
      <c r="P126" s="80"/>
      <c r="Q126" s="80"/>
      <c r="R126" s="80"/>
      <c r="S126" s="80"/>
      <c r="T126" s="77" t="s">
        <v>421</v>
      </c>
      <c r="U126" s="77" t="s">
        <v>420</v>
      </c>
      <c r="V126" s="77" t="s">
        <v>519</v>
      </c>
      <c r="W126" s="52"/>
      <c r="X126" s="11" t="s">
        <v>177</v>
      </c>
      <c r="Y126" s="11" t="s">
        <v>436</v>
      </c>
      <c r="Z126" s="11" t="s">
        <v>464</v>
      </c>
      <c r="AA126" s="11" t="s">
        <v>464</v>
      </c>
      <c r="AB126" s="11" t="s">
        <v>24</v>
      </c>
      <c r="AC126" s="11" t="s">
        <v>1</v>
      </c>
      <c r="AD126" s="31" t="s">
        <v>352</v>
      </c>
      <c r="AE126" s="11">
        <v>8</v>
      </c>
      <c r="AF126" s="1"/>
    </row>
    <row r="127" spans="1:32" s="6" customFormat="1" ht="21.75" customHeight="1">
      <c r="A127" s="72">
        <v>120</v>
      </c>
      <c r="B127" s="82" t="s">
        <v>40</v>
      </c>
      <c r="C127" s="73" t="s">
        <v>28</v>
      </c>
      <c r="D127" s="74" t="s">
        <v>335</v>
      </c>
      <c r="E127" s="110" t="s">
        <v>632</v>
      </c>
      <c r="F127" s="73"/>
      <c r="G127" s="73" t="s">
        <v>459</v>
      </c>
      <c r="H127" s="75" t="s">
        <v>336</v>
      </c>
      <c r="I127" s="76" t="s">
        <v>136</v>
      </c>
      <c r="J127" s="77" t="s">
        <v>42</v>
      </c>
      <c r="K127" s="78">
        <v>85.7</v>
      </c>
      <c r="L127" s="83">
        <v>3000</v>
      </c>
      <c r="M127" s="83">
        <v>32.258</v>
      </c>
      <c r="N127" s="162">
        <v>6307132.5</v>
      </c>
      <c r="O127" s="172"/>
      <c r="P127" s="162"/>
      <c r="Q127" s="162"/>
      <c r="R127" s="162"/>
      <c r="S127" s="162"/>
      <c r="T127" s="77" t="s">
        <v>421</v>
      </c>
      <c r="U127" s="77" t="s">
        <v>420</v>
      </c>
      <c r="V127" s="77" t="s">
        <v>519</v>
      </c>
      <c r="W127" s="52"/>
      <c r="X127" s="11" t="s">
        <v>177</v>
      </c>
      <c r="Y127" s="11" t="s">
        <v>439</v>
      </c>
      <c r="Z127" s="11" t="s">
        <v>464</v>
      </c>
      <c r="AA127" s="11" t="s">
        <v>464</v>
      </c>
      <c r="AB127" s="11" t="s">
        <v>24</v>
      </c>
      <c r="AC127" s="11" t="s">
        <v>1</v>
      </c>
      <c r="AD127" s="31" t="s">
        <v>358</v>
      </c>
      <c r="AE127" s="11">
        <v>44.61</v>
      </c>
      <c r="AF127" s="1"/>
    </row>
    <row r="128" spans="1:32" s="6" customFormat="1" ht="21.75" customHeight="1">
      <c r="A128" s="72">
        <v>121</v>
      </c>
      <c r="B128" s="82" t="s">
        <v>40</v>
      </c>
      <c r="C128" s="73" t="s">
        <v>28</v>
      </c>
      <c r="D128" s="74" t="s">
        <v>361</v>
      </c>
      <c r="E128" s="110" t="s">
        <v>303</v>
      </c>
      <c r="F128" s="73"/>
      <c r="G128" s="73" t="s">
        <v>54</v>
      </c>
      <c r="H128" s="75" t="s">
        <v>369</v>
      </c>
      <c r="I128" s="76" t="s">
        <v>67</v>
      </c>
      <c r="J128" s="77" t="s">
        <v>42</v>
      </c>
      <c r="K128" s="78">
        <v>15.6</v>
      </c>
      <c r="L128" s="83">
        <v>863.9</v>
      </c>
      <c r="M128" s="83">
        <v>9.289</v>
      </c>
      <c r="N128" s="162">
        <v>727420</v>
      </c>
      <c r="O128" s="172"/>
      <c r="P128" s="162"/>
      <c r="Q128" s="162"/>
      <c r="R128" s="162"/>
      <c r="S128" s="162"/>
      <c r="T128" s="77" t="s">
        <v>421</v>
      </c>
      <c r="U128" s="77" t="s">
        <v>420</v>
      </c>
      <c r="V128" s="77" t="s">
        <v>519</v>
      </c>
      <c r="W128" s="52"/>
      <c r="X128" s="11" t="s">
        <v>177</v>
      </c>
      <c r="Y128" s="11" t="s">
        <v>438</v>
      </c>
      <c r="Z128" s="11" t="s">
        <v>464</v>
      </c>
      <c r="AA128" s="11" t="s">
        <v>464</v>
      </c>
      <c r="AB128" s="11" t="s">
        <v>24</v>
      </c>
      <c r="AC128" s="11" t="s">
        <v>1</v>
      </c>
      <c r="AD128" s="31" t="s">
        <v>354</v>
      </c>
      <c r="AE128" s="11">
        <v>7.45</v>
      </c>
      <c r="AF128" s="1"/>
    </row>
    <row r="129" spans="1:54" s="6" customFormat="1" ht="21.75" customHeight="1">
      <c r="A129" s="72">
        <v>122</v>
      </c>
      <c r="B129" s="82" t="s">
        <v>40</v>
      </c>
      <c r="C129" s="73" t="s">
        <v>28</v>
      </c>
      <c r="D129" s="74" t="s">
        <v>546</v>
      </c>
      <c r="E129" s="110" t="s">
        <v>547</v>
      </c>
      <c r="F129" s="73"/>
      <c r="G129" s="73" t="s">
        <v>377</v>
      </c>
      <c r="H129" s="75" t="s">
        <v>548</v>
      </c>
      <c r="I129" s="76" t="s">
        <v>288</v>
      </c>
      <c r="J129" s="77" t="s">
        <v>42</v>
      </c>
      <c r="K129" s="78">
        <v>121.7</v>
      </c>
      <c r="L129" s="83">
        <v>13392</v>
      </c>
      <c r="M129" s="83">
        <v>144</v>
      </c>
      <c r="N129" s="83"/>
      <c r="O129" s="96"/>
      <c r="P129" s="86"/>
      <c r="Q129" s="86"/>
      <c r="R129" s="86"/>
      <c r="S129" s="86"/>
      <c r="T129" s="77" t="s">
        <v>421</v>
      </c>
      <c r="U129" s="77" t="s">
        <v>420</v>
      </c>
      <c r="V129" s="77" t="s">
        <v>433</v>
      </c>
      <c r="W129" s="11"/>
      <c r="X129" s="11"/>
      <c r="Y129" s="11"/>
      <c r="Z129" s="11"/>
      <c r="AA129" s="4" t="e">
        <f>V129+W129+X129</f>
        <v>#VALUE!</v>
      </c>
      <c r="AB129" s="4" t="e">
        <f>AC129-AA129</f>
        <v>#VALUE!</v>
      </c>
      <c r="AC129" s="4" t="e">
        <f>V129+W129+X129+Y129+Z129</f>
        <v>#VALUE!</v>
      </c>
      <c r="AD129" s="11" t="s">
        <v>421</v>
      </c>
      <c r="AE129" s="11" t="s">
        <v>420</v>
      </c>
      <c r="AF129" s="11" t="s">
        <v>20</v>
      </c>
      <c r="AG129" s="24"/>
      <c r="AH129" s="7" t="s">
        <v>177</v>
      </c>
      <c r="AI129" s="5"/>
      <c r="AJ129" s="5" t="s">
        <v>464</v>
      </c>
      <c r="AK129" s="5" t="s">
        <v>464</v>
      </c>
      <c r="AL129" s="5" t="s">
        <v>24</v>
      </c>
      <c r="AM129" s="5" t="s">
        <v>1</v>
      </c>
      <c r="AN129" s="31" t="s">
        <v>431</v>
      </c>
      <c r="AO129" s="8"/>
      <c r="AS129" s="10"/>
      <c r="BA129" s="8"/>
      <c r="BB129" s="10"/>
    </row>
    <row r="130" spans="1:32" s="6" customFormat="1" ht="21.75" customHeight="1">
      <c r="A130" s="72">
        <v>123</v>
      </c>
      <c r="B130" s="82" t="s">
        <v>40</v>
      </c>
      <c r="C130" s="73" t="s">
        <v>28</v>
      </c>
      <c r="D130" s="74" t="s">
        <v>478</v>
      </c>
      <c r="E130" s="110" t="s">
        <v>479</v>
      </c>
      <c r="F130" s="68"/>
      <c r="G130" s="73" t="s">
        <v>9</v>
      </c>
      <c r="H130" s="75" t="s">
        <v>366</v>
      </c>
      <c r="I130" s="76" t="s">
        <v>67</v>
      </c>
      <c r="J130" s="77" t="s">
        <v>42</v>
      </c>
      <c r="K130" s="78">
        <v>28</v>
      </c>
      <c r="L130" s="83">
        <v>465</v>
      </c>
      <c r="M130" s="83">
        <v>5</v>
      </c>
      <c r="N130" s="83"/>
      <c r="O130" s="79"/>
      <c r="P130" s="80"/>
      <c r="Q130" s="80"/>
      <c r="R130" s="80"/>
      <c r="S130" s="80"/>
      <c r="T130" s="77" t="s">
        <v>271</v>
      </c>
      <c r="U130" s="77" t="s">
        <v>183</v>
      </c>
      <c r="V130" s="77" t="s">
        <v>433</v>
      </c>
      <c r="W130" s="52"/>
      <c r="X130" s="11" t="s">
        <v>246</v>
      </c>
      <c r="Y130" s="11" t="s">
        <v>438</v>
      </c>
      <c r="Z130" s="11" t="s">
        <v>464</v>
      </c>
      <c r="AA130" s="11" t="s">
        <v>464</v>
      </c>
      <c r="AB130" s="11" t="s">
        <v>24</v>
      </c>
      <c r="AC130" s="11" t="s">
        <v>1</v>
      </c>
      <c r="AD130" s="31" t="s">
        <v>353</v>
      </c>
      <c r="AE130" s="11"/>
      <c r="AF130" s="1"/>
    </row>
    <row r="131" spans="1:54" s="6" customFormat="1" ht="21.75" customHeight="1">
      <c r="A131" s="72">
        <v>124</v>
      </c>
      <c r="B131" s="82" t="s">
        <v>40</v>
      </c>
      <c r="C131" s="73" t="s">
        <v>25</v>
      </c>
      <c r="D131" s="81" t="s">
        <v>544</v>
      </c>
      <c r="E131" s="139" t="s">
        <v>545</v>
      </c>
      <c r="F131" s="68"/>
      <c r="G131" s="73" t="s">
        <v>148</v>
      </c>
      <c r="H131" s="75"/>
      <c r="I131" s="76"/>
      <c r="J131" s="77"/>
      <c r="K131" s="78"/>
      <c r="L131" s="83">
        <v>237</v>
      </c>
      <c r="M131" s="83">
        <v>2.548</v>
      </c>
      <c r="N131" s="83"/>
      <c r="O131" s="96"/>
      <c r="P131" s="86"/>
      <c r="Q131" s="86"/>
      <c r="R131" s="86"/>
      <c r="S131" s="86"/>
      <c r="T131" s="77" t="s">
        <v>421</v>
      </c>
      <c r="U131" s="77" t="s">
        <v>420</v>
      </c>
      <c r="V131" s="77" t="s">
        <v>519</v>
      </c>
      <c r="W131" s="11"/>
      <c r="X131" s="11"/>
      <c r="Y131" s="11"/>
      <c r="Z131" s="11"/>
      <c r="AA131" s="4"/>
      <c r="AB131" s="4"/>
      <c r="AC131" s="4"/>
      <c r="AD131" s="11" t="s">
        <v>421</v>
      </c>
      <c r="AE131" s="11" t="s">
        <v>420</v>
      </c>
      <c r="AF131" s="11" t="s">
        <v>20</v>
      </c>
      <c r="AG131" s="24"/>
      <c r="AH131" s="7" t="s">
        <v>177</v>
      </c>
      <c r="AI131" s="5" t="s">
        <v>438</v>
      </c>
      <c r="AJ131" s="5" t="s">
        <v>464</v>
      </c>
      <c r="AK131" s="5" t="s">
        <v>464</v>
      </c>
      <c r="AL131" s="5" t="s">
        <v>24</v>
      </c>
      <c r="AM131" s="5" t="s">
        <v>1</v>
      </c>
      <c r="AN131" s="31" t="s">
        <v>218</v>
      </c>
      <c r="AO131" s="8"/>
      <c r="AS131" s="10">
        <v>213</v>
      </c>
      <c r="BA131" s="8"/>
      <c r="BB131" s="10">
        <v>213</v>
      </c>
    </row>
    <row r="132" spans="1:54" s="6" customFormat="1" ht="21.75" customHeight="1">
      <c r="A132" s="72">
        <v>125</v>
      </c>
      <c r="B132" s="173" t="s">
        <v>40</v>
      </c>
      <c r="C132" s="174" t="s">
        <v>28</v>
      </c>
      <c r="D132" s="187" t="s">
        <v>713</v>
      </c>
      <c r="E132" s="173" t="s">
        <v>714</v>
      </c>
      <c r="F132" s="68"/>
      <c r="G132" s="68" t="s">
        <v>47</v>
      </c>
      <c r="H132" s="180" t="s">
        <v>703</v>
      </c>
      <c r="I132" s="180" t="s">
        <v>715</v>
      </c>
      <c r="J132" s="173" t="s">
        <v>42</v>
      </c>
      <c r="K132" s="179">
        <v>161200000</v>
      </c>
      <c r="L132" s="83"/>
      <c r="M132" s="83"/>
      <c r="N132" s="179">
        <v>21676617.22</v>
      </c>
      <c r="O132" s="178"/>
      <c r="P132" s="179"/>
      <c r="Q132" s="179"/>
      <c r="R132" s="179"/>
      <c r="S132" s="179"/>
      <c r="T132" s="71" t="s">
        <v>421</v>
      </c>
      <c r="U132" s="77" t="s">
        <v>420</v>
      </c>
      <c r="V132" s="77" t="s">
        <v>519</v>
      </c>
      <c r="W132" s="11"/>
      <c r="X132" s="11"/>
      <c r="Y132" s="11"/>
      <c r="Z132" s="11"/>
      <c r="AA132" s="4"/>
      <c r="AB132" s="4"/>
      <c r="AC132" s="4"/>
      <c r="AD132" s="11"/>
      <c r="AE132" s="11"/>
      <c r="AF132" s="11"/>
      <c r="AG132" s="24"/>
      <c r="AH132" s="7"/>
      <c r="AI132" s="5"/>
      <c r="AJ132" s="5"/>
      <c r="AK132" s="5"/>
      <c r="AL132" s="5"/>
      <c r="AM132" s="5"/>
      <c r="AN132" s="31"/>
      <c r="AO132" s="8"/>
      <c r="AS132" s="10"/>
      <c r="BA132" s="8"/>
      <c r="BB132" s="10"/>
    </row>
    <row r="133" spans="1:32" s="36" customFormat="1" ht="21.75" customHeight="1">
      <c r="A133" s="72">
        <v>126</v>
      </c>
      <c r="B133" s="82" t="s">
        <v>40</v>
      </c>
      <c r="C133" s="91" t="s">
        <v>28</v>
      </c>
      <c r="D133" s="92" t="s">
        <v>337</v>
      </c>
      <c r="E133" s="137" t="s">
        <v>633</v>
      </c>
      <c r="F133" s="114"/>
      <c r="G133" s="68" t="s">
        <v>134</v>
      </c>
      <c r="H133" s="93" t="s">
        <v>463</v>
      </c>
      <c r="I133" s="94" t="s">
        <v>387</v>
      </c>
      <c r="J133" s="77" t="s">
        <v>27</v>
      </c>
      <c r="K133" s="95">
        <v>21</v>
      </c>
      <c r="L133" s="83">
        <v>707</v>
      </c>
      <c r="M133" s="83">
        <v>7.602</v>
      </c>
      <c r="N133" s="83"/>
      <c r="O133" s="84"/>
      <c r="P133" s="85"/>
      <c r="Q133" s="85"/>
      <c r="R133" s="85"/>
      <c r="S133" s="85"/>
      <c r="T133" s="71" t="s">
        <v>421</v>
      </c>
      <c r="U133" s="77" t="s">
        <v>420</v>
      </c>
      <c r="V133" s="77" t="s">
        <v>519</v>
      </c>
      <c r="W133" s="57"/>
      <c r="X133" s="11" t="s">
        <v>177</v>
      </c>
      <c r="Y133" s="1" t="s">
        <v>438</v>
      </c>
      <c r="Z133" s="9" t="s">
        <v>464</v>
      </c>
      <c r="AA133" s="9" t="s">
        <v>464</v>
      </c>
      <c r="AB133" s="11" t="s">
        <v>24</v>
      </c>
      <c r="AC133" s="11" t="s">
        <v>1</v>
      </c>
      <c r="AD133" s="29" t="s">
        <v>431</v>
      </c>
      <c r="AE133" s="58">
        <v>1</v>
      </c>
      <c r="AF133" s="44"/>
    </row>
    <row r="134" spans="1:31" ht="21.75" customHeight="1">
      <c r="A134" s="72">
        <v>127</v>
      </c>
      <c r="B134" s="82" t="s">
        <v>40</v>
      </c>
      <c r="C134" s="73" t="s">
        <v>28</v>
      </c>
      <c r="D134" s="81" t="s">
        <v>31</v>
      </c>
      <c r="E134" s="110" t="s">
        <v>564</v>
      </c>
      <c r="F134" s="73"/>
      <c r="G134" s="68" t="s">
        <v>47</v>
      </c>
      <c r="H134" s="104"/>
      <c r="I134" s="77"/>
      <c r="J134" s="5" t="s">
        <v>27</v>
      </c>
      <c r="K134" s="177">
        <v>50</v>
      </c>
      <c r="L134" s="83">
        <v>2700</v>
      </c>
      <c r="M134" s="83">
        <v>29.032</v>
      </c>
      <c r="N134" s="83"/>
      <c r="O134" s="84"/>
      <c r="P134" s="85"/>
      <c r="Q134" s="85"/>
      <c r="R134" s="85"/>
      <c r="S134" s="85"/>
      <c r="T134" s="77" t="s">
        <v>421</v>
      </c>
      <c r="U134" s="77" t="s">
        <v>420</v>
      </c>
      <c r="V134" s="77" t="s">
        <v>519</v>
      </c>
      <c r="W134" s="23"/>
      <c r="X134" s="11"/>
      <c r="Y134" s="9"/>
      <c r="Z134" s="9"/>
      <c r="AA134" s="9"/>
      <c r="AB134" s="11"/>
      <c r="AC134" s="11"/>
      <c r="AD134" s="31"/>
      <c r="AE134" s="2"/>
    </row>
    <row r="135" spans="1:31" ht="21.75" customHeight="1">
      <c r="A135" s="72">
        <v>128</v>
      </c>
      <c r="B135" s="82" t="s">
        <v>40</v>
      </c>
      <c r="C135" s="73" t="s">
        <v>28</v>
      </c>
      <c r="D135" s="81" t="s">
        <v>31</v>
      </c>
      <c r="E135" s="110" t="s">
        <v>565</v>
      </c>
      <c r="F135" s="73"/>
      <c r="G135" s="73" t="s">
        <v>112</v>
      </c>
      <c r="H135" s="104"/>
      <c r="I135" s="77"/>
      <c r="J135" s="77"/>
      <c r="K135" s="105"/>
      <c r="L135" s="83">
        <v>5220</v>
      </c>
      <c r="M135" s="83">
        <v>56.129</v>
      </c>
      <c r="N135" s="83"/>
      <c r="O135" s="84"/>
      <c r="P135" s="85"/>
      <c r="Q135" s="85"/>
      <c r="R135" s="85"/>
      <c r="S135" s="85"/>
      <c r="T135" s="77" t="s">
        <v>421</v>
      </c>
      <c r="U135" s="77" t="s">
        <v>420</v>
      </c>
      <c r="V135" s="77" t="s">
        <v>519</v>
      </c>
      <c r="W135" s="23"/>
      <c r="X135" s="11"/>
      <c r="Y135" s="9"/>
      <c r="Z135" s="9"/>
      <c r="AA135" s="9"/>
      <c r="AB135" s="11"/>
      <c r="AC135" s="11"/>
      <c r="AD135" s="31"/>
      <c r="AE135" s="2"/>
    </row>
    <row r="136" spans="1:31" ht="21.75" customHeight="1">
      <c r="A136" s="72">
        <v>129</v>
      </c>
      <c r="B136" s="82" t="s">
        <v>40</v>
      </c>
      <c r="C136" s="73" t="s">
        <v>28</v>
      </c>
      <c r="D136" s="81"/>
      <c r="E136" s="110" t="s">
        <v>566</v>
      </c>
      <c r="F136" s="73"/>
      <c r="G136" s="73" t="s">
        <v>567</v>
      </c>
      <c r="H136" s="104"/>
      <c r="I136" s="77"/>
      <c r="J136" s="77"/>
      <c r="K136" s="105"/>
      <c r="L136" s="83">
        <v>6000</v>
      </c>
      <c r="M136" s="83">
        <v>64.516</v>
      </c>
      <c r="N136" s="83"/>
      <c r="O136" s="84"/>
      <c r="P136" s="85"/>
      <c r="Q136" s="85"/>
      <c r="R136" s="85"/>
      <c r="S136" s="85"/>
      <c r="T136" s="77" t="s">
        <v>421</v>
      </c>
      <c r="U136" s="77" t="s">
        <v>420</v>
      </c>
      <c r="V136" s="77" t="s">
        <v>433</v>
      </c>
      <c r="W136" s="23"/>
      <c r="X136" s="11"/>
      <c r="Y136" s="9"/>
      <c r="Z136" s="9"/>
      <c r="AA136" s="9"/>
      <c r="AB136" s="11"/>
      <c r="AC136" s="11"/>
      <c r="AD136" s="31"/>
      <c r="AE136" s="2"/>
    </row>
    <row r="137" spans="1:31" ht="21.75" customHeight="1">
      <c r="A137" s="72">
        <v>130</v>
      </c>
      <c r="B137" s="82" t="s">
        <v>40</v>
      </c>
      <c r="C137" s="73" t="s">
        <v>28</v>
      </c>
      <c r="D137" s="81" t="s">
        <v>31</v>
      </c>
      <c r="E137" s="110" t="s">
        <v>568</v>
      </c>
      <c r="F137" s="73"/>
      <c r="G137" s="68" t="s">
        <v>47</v>
      </c>
      <c r="H137" s="104"/>
      <c r="I137" s="77"/>
      <c r="J137" s="77"/>
      <c r="K137" s="105"/>
      <c r="L137" s="83">
        <v>8370</v>
      </c>
      <c r="M137" s="83">
        <v>90</v>
      </c>
      <c r="N137" s="83"/>
      <c r="O137" s="84"/>
      <c r="P137" s="85"/>
      <c r="Q137" s="85"/>
      <c r="R137" s="85"/>
      <c r="S137" s="85"/>
      <c r="T137" s="71" t="s">
        <v>166</v>
      </c>
      <c r="U137" s="77" t="s">
        <v>183</v>
      </c>
      <c r="V137" s="77" t="s">
        <v>433</v>
      </c>
      <c r="W137" s="23"/>
      <c r="X137" s="11"/>
      <c r="Y137" s="9"/>
      <c r="Z137" s="9"/>
      <c r="AA137" s="9"/>
      <c r="AB137" s="11"/>
      <c r="AC137" s="11"/>
      <c r="AD137" s="31"/>
      <c r="AE137" s="2"/>
    </row>
    <row r="138" spans="1:31" ht="21.75" customHeight="1">
      <c r="A138" s="72">
        <v>131</v>
      </c>
      <c r="B138" s="82" t="s">
        <v>40</v>
      </c>
      <c r="C138" s="73" t="s">
        <v>28</v>
      </c>
      <c r="D138" s="81"/>
      <c r="E138" s="110" t="s">
        <v>569</v>
      </c>
      <c r="F138" s="73"/>
      <c r="G138" s="73" t="s">
        <v>54</v>
      </c>
      <c r="H138" s="104"/>
      <c r="I138" s="77"/>
      <c r="J138" s="77"/>
      <c r="K138" s="105"/>
      <c r="L138" s="83">
        <v>2790</v>
      </c>
      <c r="M138" s="83">
        <v>30</v>
      </c>
      <c r="N138" s="83"/>
      <c r="O138" s="84"/>
      <c r="P138" s="85"/>
      <c r="Q138" s="85"/>
      <c r="R138" s="85"/>
      <c r="S138" s="85"/>
      <c r="T138" s="71" t="s">
        <v>166</v>
      </c>
      <c r="U138" s="77" t="s">
        <v>183</v>
      </c>
      <c r="V138" s="77" t="s">
        <v>433</v>
      </c>
      <c r="W138" s="23"/>
      <c r="X138" s="11"/>
      <c r="Y138" s="9"/>
      <c r="Z138" s="9"/>
      <c r="AA138" s="9"/>
      <c r="AB138" s="11"/>
      <c r="AC138" s="11"/>
      <c r="AD138" s="31"/>
      <c r="AE138" s="2"/>
    </row>
    <row r="139" spans="1:32" s="6" customFormat="1" ht="21.75" customHeight="1">
      <c r="A139" s="72">
        <v>132</v>
      </c>
      <c r="B139" s="82" t="s">
        <v>38</v>
      </c>
      <c r="C139" s="73" t="s">
        <v>28</v>
      </c>
      <c r="D139" s="74" t="s">
        <v>200</v>
      </c>
      <c r="E139" s="110" t="s">
        <v>634</v>
      </c>
      <c r="F139" s="68" t="s">
        <v>422</v>
      </c>
      <c r="G139" s="73" t="s">
        <v>422</v>
      </c>
      <c r="H139" s="75" t="s">
        <v>85</v>
      </c>
      <c r="I139" s="76" t="s">
        <v>492</v>
      </c>
      <c r="J139" s="77" t="s">
        <v>450</v>
      </c>
      <c r="K139" s="78">
        <v>56.86</v>
      </c>
      <c r="L139" s="83">
        <v>1197.163</v>
      </c>
      <c r="M139" s="83">
        <v>12.873</v>
      </c>
      <c r="N139" s="162">
        <v>332465.81</v>
      </c>
      <c r="O139" s="172"/>
      <c r="P139" s="162"/>
      <c r="Q139" s="162"/>
      <c r="R139" s="162"/>
      <c r="S139" s="162"/>
      <c r="T139" s="77" t="s">
        <v>425</v>
      </c>
      <c r="U139" s="77" t="s">
        <v>420</v>
      </c>
      <c r="V139" s="77" t="s">
        <v>519</v>
      </c>
      <c r="W139" s="52"/>
      <c r="X139" s="11" t="s">
        <v>177</v>
      </c>
      <c r="Y139" s="11" t="s">
        <v>438</v>
      </c>
      <c r="Z139" s="11" t="s">
        <v>464</v>
      </c>
      <c r="AA139" s="11" t="s">
        <v>464</v>
      </c>
      <c r="AB139" s="11" t="s">
        <v>36</v>
      </c>
      <c r="AC139" s="11" t="s">
        <v>1</v>
      </c>
      <c r="AD139" s="31" t="s">
        <v>431</v>
      </c>
      <c r="AE139" s="11">
        <v>1.341</v>
      </c>
      <c r="AF139" s="1"/>
    </row>
    <row r="140" spans="1:32" s="36" customFormat="1" ht="21.75" customHeight="1">
      <c r="A140" s="72">
        <v>133</v>
      </c>
      <c r="B140" s="82" t="s">
        <v>38</v>
      </c>
      <c r="C140" s="73" t="s">
        <v>28</v>
      </c>
      <c r="D140" s="74" t="s">
        <v>201</v>
      </c>
      <c r="E140" s="110" t="s">
        <v>635</v>
      </c>
      <c r="F140" s="73" t="s">
        <v>389</v>
      </c>
      <c r="G140" s="73" t="s">
        <v>112</v>
      </c>
      <c r="H140" s="75"/>
      <c r="I140" s="76"/>
      <c r="J140" s="77"/>
      <c r="K140" s="78"/>
      <c r="L140" s="83">
        <v>644</v>
      </c>
      <c r="M140" s="83">
        <v>6.925</v>
      </c>
      <c r="N140" s="83"/>
      <c r="O140" s="84"/>
      <c r="P140" s="85"/>
      <c r="Q140" s="85"/>
      <c r="R140" s="85"/>
      <c r="S140" s="85"/>
      <c r="T140" s="77" t="s">
        <v>421</v>
      </c>
      <c r="U140" s="77" t="s">
        <v>420</v>
      </c>
      <c r="V140" s="77" t="s">
        <v>519</v>
      </c>
      <c r="W140" s="54"/>
      <c r="X140" s="11" t="s">
        <v>177</v>
      </c>
      <c r="Y140" s="11" t="s">
        <v>439</v>
      </c>
      <c r="Z140" s="11" t="s">
        <v>464</v>
      </c>
      <c r="AA140" s="11" t="s">
        <v>464</v>
      </c>
      <c r="AB140" s="11" t="s">
        <v>36</v>
      </c>
      <c r="AC140" s="11" t="s">
        <v>1</v>
      </c>
      <c r="AD140" s="31" t="s">
        <v>216</v>
      </c>
      <c r="AE140" s="55"/>
      <c r="AF140" s="44"/>
    </row>
    <row r="141" spans="1:32" s="36" customFormat="1" ht="21.75" customHeight="1">
      <c r="A141" s="72">
        <v>134</v>
      </c>
      <c r="B141" s="82" t="s">
        <v>38</v>
      </c>
      <c r="C141" s="73" t="s">
        <v>28</v>
      </c>
      <c r="D141" s="74" t="s">
        <v>202</v>
      </c>
      <c r="E141" s="110" t="s">
        <v>636</v>
      </c>
      <c r="F141" s="73" t="s">
        <v>389</v>
      </c>
      <c r="G141" s="73" t="s">
        <v>112</v>
      </c>
      <c r="H141" s="75"/>
      <c r="I141" s="76"/>
      <c r="J141" s="77"/>
      <c r="K141" s="78"/>
      <c r="L141" s="83">
        <v>1196</v>
      </c>
      <c r="M141" s="83">
        <v>12.86</v>
      </c>
      <c r="N141" s="83"/>
      <c r="O141" s="84"/>
      <c r="P141" s="85"/>
      <c r="Q141" s="85"/>
      <c r="R141" s="85"/>
      <c r="S141" s="85"/>
      <c r="T141" s="77" t="s">
        <v>421</v>
      </c>
      <c r="U141" s="77" t="s">
        <v>420</v>
      </c>
      <c r="V141" s="77" t="s">
        <v>519</v>
      </c>
      <c r="W141" s="54"/>
      <c r="X141" s="11" t="s">
        <v>177</v>
      </c>
      <c r="Y141" s="11" t="s">
        <v>439</v>
      </c>
      <c r="Z141" s="11" t="s">
        <v>464</v>
      </c>
      <c r="AA141" s="11" t="s">
        <v>464</v>
      </c>
      <c r="AB141" s="11" t="s">
        <v>36</v>
      </c>
      <c r="AC141" s="11" t="s">
        <v>1</v>
      </c>
      <c r="AD141" s="31" t="s">
        <v>216</v>
      </c>
      <c r="AE141" s="55"/>
      <c r="AF141" s="44"/>
    </row>
    <row r="142" spans="1:32" s="36" customFormat="1" ht="21.75" customHeight="1">
      <c r="A142" s="72">
        <v>135</v>
      </c>
      <c r="B142" s="82" t="s">
        <v>38</v>
      </c>
      <c r="C142" s="73" t="s">
        <v>28</v>
      </c>
      <c r="D142" s="89" t="s">
        <v>716</v>
      </c>
      <c r="E142" s="160" t="s">
        <v>717</v>
      </c>
      <c r="F142" s="73"/>
      <c r="G142" s="73" t="s">
        <v>112</v>
      </c>
      <c r="H142" s="161" t="s">
        <v>718</v>
      </c>
      <c r="I142" s="161" t="s">
        <v>719</v>
      </c>
      <c r="J142" s="77" t="s">
        <v>27</v>
      </c>
      <c r="K142" s="162">
        <v>150200000</v>
      </c>
      <c r="L142" s="129" t="s">
        <v>720</v>
      </c>
      <c r="M142" s="129" t="s">
        <v>721</v>
      </c>
      <c r="N142" s="162">
        <v>830530.73</v>
      </c>
      <c r="O142" s="172"/>
      <c r="P142" s="162"/>
      <c r="Q142" s="162"/>
      <c r="R142" s="162"/>
      <c r="S142" s="162"/>
      <c r="T142" s="77" t="s">
        <v>421</v>
      </c>
      <c r="U142" s="77" t="s">
        <v>420</v>
      </c>
      <c r="V142" s="77" t="s">
        <v>519</v>
      </c>
      <c r="W142" s="54"/>
      <c r="X142" s="11"/>
      <c r="Y142" s="11"/>
      <c r="Z142" s="11"/>
      <c r="AA142" s="11"/>
      <c r="AB142" s="11"/>
      <c r="AC142" s="11"/>
      <c r="AD142" s="31"/>
      <c r="AE142" s="55"/>
      <c r="AF142" s="44"/>
    </row>
    <row r="143" spans="1:32" s="6" customFormat="1" ht="21.75" customHeight="1">
      <c r="A143" s="72">
        <v>136</v>
      </c>
      <c r="B143" s="82" t="s">
        <v>38</v>
      </c>
      <c r="C143" s="73" t="s">
        <v>28</v>
      </c>
      <c r="D143" s="74" t="s">
        <v>240</v>
      </c>
      <c r="E143" s="110" t="s">
        <v>297</v>
      </c>
      <c r="F143" s="73"/>
      <c r="G143" s="73" t="s">
        <v>459</v>
      </c>
      <c r="H143" s="75" t="s">
        <v>239</v>
      </c>
      <c r="I143" s="76" t="s">
        <v>150</v>
      </c>
      <c r="J143" s="77" t="s">
        <v>27</v>
      </c>
      <c r="K143" s="78">
        <v>160.228</v>
      </c>
      <c r="L143" s="83">
        <v>2000</v>
      </c>
      <c r="M143" s="83">
        <v>21.505</v>
      </c>
      <c r="N143" s="162">
        <v>2494918.25</v>
      </c>
      <c r="O143" s="172"/>
      <c r="P143" s="162"/>
      <c r="Q143" s="162"/>
      <c r="R143" s="162"/>
      <c r="S143" s="162"/>
      <c r="T143" s="77" t="s">
        <v>421</v>
      </c>
      <c r="U143" s="77" t="s">
        <v>420</v>
      </c>
      <c r="V143" s="77" t="s">
        <v>519</v>
      </c>
      <c r="W143" s="52"/>
      <c r="X143" s="11" t="s">
        <v>177</v>
      </c>
      <c r="Y143" s="11" t="s">
        <v>439</v>
      </c>
      <c r="Z143" s="11" t="s">
        <v>464</v>
      </c>
      <c r="AA143" s="11" t="s">
        <v>464</v>
      </c>
      <c r="AB143" s="11" t="s">
        <v>36</v>
      </c>
      <c r="AC143" s="11" t="s">
        <v>1</v>
      </c>
      <c r="AD143" s="31" t="s">
        <v>358</v>
      </c>
      <c r="AE143" s="11">
        <v>1.42</v>
      </c>
      <c r="AF143" s="1"/>
    </row>
    <row r="144" spans="1:32" s="6" customFormat="1" ht="21.75" customHeight="1">
      <c r="A144" s="72">
        <v>137</v>
      </c>
      <c r="B144" s="90" t="s">
        <v>38</v>
      </c>
      <c r="C144" s="91" t="s">
        <v>28</v>
      </c>
      <c r="D144" s="92" t="s">
        <v>312</v>
      </c>
      <c r="E144" s="110" t="s">
        <v>637</v>
      </c>
      <c r="F144" s="73" t="s">
        <v>389</v>
      </c>
      <c r="G144" s="73" t="s">
        <v>112</v>
      </c>
      <c r="H144" s="100" t="s">
        <v>451</v>
      </c>
      <c r="I144" s="94" t="s">
        <v>67</v>
      </c>
      <c r="J144" s="77" t="s">
        <v>27</v>
      </c>
      <c r="K144" s="95">
        <v>220</v>
      </c>
      <c r="L144" s="83">
        <v>639</v>
      </c>
      <c r="M144" s="83">
        <v>6.871</v>
      </c>
      <c r="N144" s="83"/>
      <c r="O144" s="79"/>
      <c r="P144" s="80"/>
      <c r="Q144" s="80"/>
      <c r="R144" s="80"/>
      <c r="S144" s="80"/>
      <c r="T144" s="71" t="s">
        <v>421</v>
      </c>
      <c r="U144" s="77" t="s">
        <v>420</v>
      </c>
      <c r="V144" s="77" t="s">
        <v>519</v>
      </c>
      <c r="W144" s="23"/>
      <c r="X144" s="11" t="s">
        <v>177</v>
      </c>
      <c r="Y144" s="1" t="s">
        <v>439</v>
      </c>
      <c r="Z144" s="9" t="s">
        <v>464</v>
      </c>
      <c r="AA144" s="9" t="s">
        <v>464</v>
      </c>
      <c r="AB144" s="11" t="s">
        <v>36</v>
      </c>
      <c r="AC144" s="11" t="s">
        <v>1</v>
      </c>
      <c r="AD144" s="31" t="s">
        <v>216</v>
      </c>
      <c r="AE144" s="2"/>
      <c r="AF144" s="1"/>
    </row>
    <row r="145" spans="1:32" s="6" customFormat="1" ht="21.75" customHeight="1">
      <c r="A145" s="72">
        <v>138</v>
      </c>
      <c r="B145" s="82" t="s">
        <v>38</v>
      </c>
      <c r="C145" s="73" t="s">
        <v>28</v>
      </c>
      <c r="D145" s="74" t="s">
        <v>199</v>
      </c>
      <c r="E145" s="110" t="s">
        <v>637</v>
      </c>
      <c r="F145" s="73" t="s">
        <v>389</v>
      </c>
      <c r="G145" s="73" t="s">
        <v>112</v>
      </c>
      <c r="H145" s="75" t="s">
        <v>4</v>
      </c>
      <c r="I145" s="76" t="s">
        <v>367</v>
      </c>
      <c r="J145" s="77" t="s">
        <v>27</v>
      </c>
      <c r="K145" s="78">
        <v>137.64</v>
      </c>
      <c r="L145" s="83">
        <v>1924</v>
      </c>
      <c r="M145" s="83">
        <v>20.688</v>
      </c>
      <c r="N145" s="162">
        <v>2219726.63</v>
      </c>
      <c r="O145" s="172"/>
      <c r="P145" s="162"/>
      <c r="Q145" s="162"/>
      <c r="R145" s="162"/>
      <c r="S145" s="162"/>
      <c r="T145" s="77" t="s">
        <v>421</v>
      </c>
      <c r="U145" s="77" t="s">
        <v>420</v>
      </c>
      <c r="V145" s="77" t="s">
        <v>519</v>
      </c>
      <c r="W145" s="52"/>
      <c r="X145" s="11" t="s">
        <v>177</v>
      </c>
      <c r="Y145" s="11" t="s">
        <v>439</v>
      </c>
      <c r="Z145" s="11" t="s">
        <v>464</v>
      </c>
      <c r="AA145" s="11" t="s">
        <v>464</v>
      </c>
      <c r="AB145" s="11" t="s">
        <v>36</v>
      </c>
      <c r="AC145" s="11" t="s">
        <v>1</v>
      </c>
      <c r="AD145" s="31" t="s">
        <v>216</v>
      </c>
      <c r="AE145" s="11">
        <v>2.096</v>
      </c>
      <c r="AF145" s="1"/>
    </row>
    <row r="146" spans="1:32" s="6" customFormat="1" ht="21.75" customHeight="1">
      <c r="A146" s="72">
        <v>139</v>
      </c>
      <c r="B146" s="82" t="s">
        <v>38</v>
      </c>
      <c r="C146" s="73" t="s">
        <v>28</v>
      </c>
      <c r="D146" s="115" t="s">
        <v>522</v>
      </c>
      <c r="E146" s="110" t="s">
        <v>638</v>
      </c>
      <c r="F146" s="73"/>
      <c r="G146" s="73" t="s">
        <v>10</v>
      </c>
      <c r="H146" s="75" t="s">
        <v>16</v>
      </c>
      <c r="I146" s="76" t="s">
        <v>368</v>
      </c>
      <c r="J146" s="77" t="s">
        <v>27</v>
      </c>
      <c r="K146" s="78">
        <v>140</v>
      </c>
      <c r="L146" s="83">
        <v>1000.001</v>
      </c>
      <c r="M146" s="83">
        <v>10.753</v>
      </c>
      <c r="N146" s="162">
        <v>686813.65</v>
      </c>
      <c r="O146" s="172"/>
      <c r="P146" s="162"/>
      <c r="Q146" s="162"/>
      <c r="R146" s="162"/>
      <c r="S146" s="162"/>
      <c r="T146" s="77" t="s">
        <v>182</v>
      </c>
      <c r="U146" s="77" t="s">
        <v>420</v>
      </c>
      <c r="V146" s="77" t="s">
        <v>519</v>
      </c>
      <c r="W146" s="52"/>
      <c r="X146" s="11" t="s">
        <v>182</v>
      </c>
      <c r="Y146" s="11" t="s">
        <v>438</v>
      </c>
      <c r="Z146" s="11" t="s">
        <v>464</v>
      </c>
      <c r="AA146" s="11" t="s">
        <v>464</v>
      </c>
      <c r="AB146" s="11" t="s">
        <v>36</v>
      </c>
      <c r="AC146" s="11" t="s">
        <v>1</v>
      </c>
      <c r="AD146" s="31" t="s">
        <v>358</v>
      </c>
      <c r="AE146" s="11">
        <v>1.136</v>
      </c>
      <c r="AF146" s="1"/>
    </row>
    <row r="147" spans="1:32" s="36" customFormat="1" ht="21.75" customHeight="1">
      <c r="A147" s="72">
        <v>140</v>
      </c>
      <c r="B147" s="90" t="s">
        <v>371</v>
      </c>
      <c r="C147" s="91" t="s">
        <v>28</v>
      </c>
      <c r="D147" s="116" t="s">
        <v>31</v>
      </c>
      <c r="E147" s="140" t="s">
        <v>639</v>
      </c>
      <c r="F147" s="117"/>
      <c r="G147" s="73" t="s">
        <v>54</v>
      </c>
      <c r="H147" s="118" t="s">
        <v>31</v>
      </c>
      <c r="I147" s="119"/>
      <c r="J147" s="120"/>
      <c r="K147" s="121"/>
      <c r="L147" s="83">
        <v>46500</v>
      </c>
      <c r="M147" s="83">
        <v>500</v>
      </c>
      <c r="N147" s="83"/>
      <c r="O147" s="84"/>
      <c r="P147" s="85"/>
      <c r="Q147" s="85"/>
      <c r="R147" s="85"/>
      <c r="S147" s="85"/>
      <c r="T147" s="120" t="s">
        <v>372</v>
      </c>
      <c r="U147" s="120" t="s">
        <v>183</v>
      </c>
      <c r="V147" s="77" t="s">
        <v>433</v>
      </c>
      <c r="W147" s="62"/>
      <c r="X147" s="11" t="s">
        <v>177</v>
      </c>
      <c r="Y147" s="9" t="s">
        <v>438</v>
      </c>
      <c r="Z147" s="9" t="s">
        <v>464</v>
      </c>
      <c r="AA147" s="9" t="s">
        <v>464</v>
      </c>
      <c r="AB147" s="11" t="s">
        <v>34</v>
      </c>
      <c r="AC147" s="11" t="s">
        <v>1</v>
      </c>
      <c r="AD147" s="48" t="s">
        <v>373</v>
      </c>
      <c r="AE147" s="63"/>
      <c r="AF147" s="44"/>
    </row>
    <row r="148" spans="1:32" s="36" customFormat="1" ht="21.75" customHeight="1">
      <c r="A148" s="72">
        <v>141</v>
      </c>
      <c r="B148" s="82" t="s">
        <v>43</v>
      </c>
      <c r="C148" s="73" t="s">
        <v>28</v>
      </c>
      <c r="D148" s="74" t="s">
        <v>203</v>
      </c>
      <c r="E148" s="110" t="s">
        <v>640</v>
      </c>
      <c r="F148" s="91" t="s">
        <v>96</v>
      </c>
      <c r="G148" s="73" t="s">
        <v>96</v>
      </c>
      <c r="H148" s="75" t="s">
        <v>105</v>
      </c>
      <c r="I148" s="76" t="s">
        <v>150</v>
      </c>
      <c r="J148" s="77" t="s">
        <v>42</v>
      </c>
      <c r="K148" s="78">
        <v>22.85</v>
      </c>
      <c r="L148" s="83">
        <v>1394.75</v>
      </c>
      <c r="M148" s="83">
        <v>14.997</v>
      </c>
      <c r="N148" s="83"/>
      <c r="O148" s="79"/>
      <c r="P148" s="80"/>
      <c r="Q148" s="80"/>
      <c r="R148" s="80"/>
      <c r="S148" s="80"/>
      <c r="T148" s="77" t="s">
        <v>421</v>
      </c>
      <c r="U148" s="77" t="s">
        <v>420</v>
      </c>
      <c r="V148" s="77" t="s">
        <v>433</v>
      </c>
      <c r="W148" s="54"/>
      <c r="X148" s="11" t="s">
        <v>177</v>
      </c>
      <c r="Y148" s="11" t="s">
        <v>439</v>
      </c>
      <c r="Z148" s="11" t="s">
        <v>464</v>
      </c>
      <c r="AA148" s="11" t="s">
        <v>464</v>
      </c>
      <c r="AB148" s="11" t="s">
        <v>24</v>
      </c>
      <c r="AC148" s="11" t="s">
        <v>1</v>
      </c>
      <c r="AD148" s="31" t="s">
        <v>357</v>
      </c>
      <c r="AE148" s="55">
        <v>2.5</v>
      </c>
      <c r="AF148" s="44"/>
    </row>
    <row r="149" spans="1:32" s="36" customFormat="1" ht="21.75" customHeight="1">
      <c r="A149" s="72">
        <v>142</v>
      </c>
      <c r="B149" s="82" t="s">
        <v>43</v>
      </c>
      <c r="C149" s="73" t="s">
        <v>28</v>
      </c>
      <c r="D149" s="81" t="s">
        <v>31</v>
      </c>
      <c r="E149" s="110" t="s">
        <v>242</v>
      </c>
      <c r="F149" s="91"/>
      <c r="G149" s="73" t="s">
        <v>276</v>
      </c>
      <c r="H149" s="75"/>
      <c r="I149" s="76"/>
      <c r="J149" s="77"/>
      <c r="K149" s="78"/>
      <c r="L149" s="83">
        <v>150</v>
      </c>
      <c r="M149" s="83">
        <v>1.613</v>
      </c>
      <c r="N149" s="83"/>
      <c r="O149" s="84"/>
      <c r="P149" s="85"/>
      <c r="Q149" s="85"/>
      <c r="R149" s="85"/>
      <c r="S149" s="85"/>
      <c r="T149" s="77" t="s">
        <v>421</v>
      </c>
      <c r="U149" s="77" t="s">
        <v>420</v>
      </c>
      <c r="V149" s="77" t="s">
        <v>519</v>
      </c>
      <c r="W149" s="54"/>
      <c r="X149" s="11" t="s">
        <v>177</v>
      </c>
      <c r="Y149" s="11" t="s">
        <v>436</v>
      </c>
      <c r="Z149" s="11" t="s">
        <v>464</v>
      </c>
      <c r="AA149" s="11" t="s">
        <v>464</v>
      </c>
      <c r="AB149" s="11" t="s">
        <v>24</v>
      </c>
      <c r="AC149" s="11" t="s">
        <v>1</v>
      </c>
      <c r="AD149" s="31" t="s">
        <v>357</v>
      </c>
      <c r="AE149" s="55"/>
      <c r="AF149" s="44"/>
    </row>
    <row r="150" spans="1:32" s="36" customFormat="1" ht="21.75" customHeight="1">
      <c r="A150" s="72">
        <v>143</v>
      </c>
      <c r="B150" s="82" t="s">
        <v>43</v>
      </c>
      <c r="C150" s="73" t="s">
        <v>28</v>
      </c>
      <c r="D150" s="81" t="s">
        <v>31</v>
      </c>
      <c r="E150" s="110" t="s">
        <v>241</v>
      </c>
      <c r="F150" s="91"/>
      <c r="G150" s="73" t="s">
        <v>47</v>
      </c>
      <c r="H150" s="75"/>
      <c r="I150" s="76"/>
      <c r="J150" s="77"/>
      <c r="K150" s="78"/>
      <c r="L150" s="83">
        <v>500</v>
      </c>
      <c r="M150" s="83">
        <v>5.376</v>
      </c>
      <c r="N150" s="83"/>
      <c r="O150" s="84"/>
      <c r="P150" s="85"/>
      <c r="Q150" s="85"/>
      <c r="R150" s="85"/>
      <c r="S150" s="85"/>
      <c r="T150" s="77" t="s">
        <v>421</v>
      </c>
      <c r="U150" s="77" t="s">
        <v>420</v>
      </c>
      <c r="V150" s="77" t="s">
        <v>519</v>
      </c>
      <c r="W150" s="54"/>
      <c r="X150" s="11" t="s">
        <v>177</v>
      </c>
      <c r="Y150" s="11" t="s">
        <v>436</v>
      </c>
      <c r="Z150" s="11" t="s">
        <v>464</v>
      </c>
      <c r="AA150" s="11" t="s">
        <v>464</v>
      </c>
      <c r="AB150" s="11" t="s">
        <v>24</v>
      </c>
      <c r="AC150" s="11" t="s">
        <v>1</v>
      </c>
      <c r="AD150" s="31" t="s">
        <v>357</v>
      </c>
      <c r="AE150" s="55"/>
      <c r="AF150" s="44"/>
    </row>
    <row r="151" spans="1:32" s="36" customFormat="1" ht="21.75" customHeight="1">
      <c r="A151" s="72">
        <v>144</v>
      </c>
      <c r="B151" s="90" t="s">
        <v>370</v>
      </c>
      <c r="C151" s="91" t="s">
        <v>25</v>
      </c>
      <c r="D151" s="97" t="s">
        <v>31</v>
      </c>
      <c r="E151" s="137" t="s">
        <v>471</v>
      </c>
      <c r="F151" s="68"/>
      <c r="G151" s="68" t="s">
        <v>9</v>
      </c>
      <c r="H151" s="100" t="s">
        <v>31</v>
      </c>
      <c r="I151" s="94"/>
      <c r="J151" s="71"/>
      <c r="K151" s="95"/>
      <c r="L151" s="83">
        <v>4598.85</v>
      </c>
      <c r="M151" s="83">
        <v>49.45</v>
      </c>
      <c r="N151" s="83"/>
      <c r="O151" s="84"/>
      <c r="P151" s="85"/>
      <c r="Q151" s="85"/>
      <c r="R151" s="85"/>
      <c r="S151" s="85"/>
      <c r="T151" s="71" t="s">
        <v>271</v>
      </c>
      <c r="U151" s="77" t="s">
        <v>183</v>
      </c>
      <c r="V151" s="77" t="s">
        <v>433</v>
      </c>
      <c r="W151" s="57"/>
      <c r="X151" s="11" t="s">
        <v>177</v>
      </c>
      <c r="Y151" s="1" t="s">
        <v>438</v>
      </c>
      <c r="Z151" s="9" t="s">
        <v>465</v>
      </c>
      <c r="AA151" s="9" t="s">
        <v>467</v>
      </c>
      <c r="AB151" s="11" t="s">
        <v>24</v>
      </c>
      <c r="AC151" s="11" t="s">
        <v>469</v>
      </c>
      <c r="AD151" s="29" t="s">
        <v>353</v>
      </c>
      <c r="AE151" s="58"/>
      <c r="AF151" s="44"/>
    </row>
    <row r="152" spans="1:32" s="36" customFormat="1" ht="21.75" customHeight="1">
      <c r="A152" s="72">
        <v>145</v>
      </c>
      <c r="B152" s="90" t="s">
        <v>370</v>
      </c>
      <c r="C152" s="91" t="s">
        <v>28</v>
      </c>
      <c r="D152" s="97" t="s">
        <v>313</v>
      </c>
      <c r="E152" s="137" t="s">
        <v>305</v>
      </c>
      <c r="F152" s="68"/>
      <c r="G152" s="68" t="s">
        <v>96</v>
      </c>
      <c r="H152" s="100" t="s">
        <v>263</v>
      </c>
      <c r="I152" s="94" t="s">
        <v>264</v>
      </c>
      <c r="J152" s="71" t="s">
        <v>65</v>
      </c>
      <c r="K152" s="95">
        <v>40</v>
      </c>
      <c r="L152" s="83">
        <v>1200</v>
      </c>
      <c r="M152" s="83">
        <v>12.903</v>
      </c>
      <c r="N152" s="83"/>
      <c r="O152" s="84"/>
      <c r="P152" s="85"/>
      <c r="Q152" s="85"/>
      <c r="R152" s="85"/>
      <c r="S152" s="85"/>
      <c r="T152" s="71" t="s">
        <v>421</v>
      </c>
      <c r="U152" s="77" t="s">
        <v>420</v>
      </c>
      <c r="V152" s="77" t="s">
        <v>433</v>
      </c>
      <c r="W152" s="57"/>
      <c r="X152" s="11" t="s">
        <v>177</v>
      </c>
      <c r="Y152" s="1" t="s">
        <v>439</v>
      </c>
      <c r="Z152" s="9" t="s">
        <v>465</v>
      </c>
      <c r="AA152" s="9" t="s">
        <v>467</v>
      </c>
      <c r="AB152" s="11" t="s">
        <v>24</v>
      </c>
      <c r="AC152" s="11" t="s">
        <v>469</v>
      </c>
      <c r="AD152" s="31" t="s">
        <v>357</v>
      </c>
      <c r="AE152" s="58"/>
      <c r="AF152" s="44"/>
    </row>
    <row r="153" spans="1:32" s="6" customFormat="1" ht="21.75" customHeight="1">
      <c r="A153" s="72">
        <v>146</v>
      </c>
      <c r="B153" s="82" t="s">
        <v>30</v>
      </c>
      <c r="C153" s="73" t="s">
        <v>25</v>
      </c>
      <c r="D153" s="74" t="s">
        <v>254</v>
      </c>
      <c r="E153" s="110" t="s">
        <v>273</v>
      </c>
      <c r="F153" s="73" t="s">
        <v>178</v>
      </c>
      <c r="G153" s="73" t="s">
        <v>178</v>
      </c>
      <c r="H153" s="75" t="s">
        <v>255</v>
      </c>
      <c r="I153" s="76" t="s">
        <v>387</v>
      </c>
      <c r="J153" s="77" t="s">
        <v>449</v>
      </c>
      <c r="K153" s="78">
        <v>3644</v>
      </c>
      <c r="L153" s="83">
        <v>1142.1</v>
      </c>
      <c r="M153" s="83">
        <v>12.281</v>
      </c>
      <c r="N153" s="83"/>
      <c r="O153" s="79"/>
      <c r="P153" s="80"/>
      <c r="Q153" s="80"/>
      <c r="R153" s="80"/>
      <c r="S153" s="80"/>
      <c r="T153" s="77" t="s">
        <v>182</v>
      </c>
      <c r="U153" s="77" t="s">
        <v>420</v>
      </c>
      <c r="V153" s="77" t="s">
        <v>519</v>
      </c>
      <c r="W153" s="52"/>
      <c r="X153" s="11" t="s">
        <v>182</v>
      </c>
      <c r="Y153" s="11" t="s">
        <v>436</v>
      </c>
      <c r="Z153" s="11" t="s">
        <v>465</v>
      </c>
      <c r="AA153" s="11" t="s">
        <v>467</v>
      </c>
      <c r="AB153" s="11" t="s">
        <v>24</v>
      </c>
      <c r="AC153" s="11" t="s">
        <v>415</v>
      </c>
      <c r="AD153" s="31" t="s">
        <v>218</v>
      </c>
      <c r="AE153" s="11">
        <v>3.1</v>
      </c>
      <c r="AF153" s="1"/>
    </row>
    <row r="154" spans="1:32" s="36" customFormat="1" ht="21.75" customHeight="1">
      <c r="A154" s="72">
        <v>147</v>
      </c>
      <c r="B154" s="82" t="s">
        <v>30</v>
      </c>
      <c r="C154" s="73" t="s">
        <v>25</v>
      </c>
      <c r="D154" s="74" t="s">
        <v>256</v>
      </c>
      <c r="E154" s="110" t="s">
        <v>257</v>
      </c>
      <c r="F154" s="73" t="s">
        <v>47</v>
      </c>
      <c r="G154" s="73" t="s">
        <v>47</v>
      </c>
      <c r="H154" s="75" t="s">
        <v>258</v>
      </c>
      <c r="I154" s="76" t="s">
        <v>137</v>
      </c>
      <c r="J154" s="77" t="s">
        <v>449</v>
      </c>
      <c r="K154" s="78">
        <v>1223</v>
      </c>
      <c r="L154" s="83">
        <v>20</v>
      </c>
      <c r="M154" s="83">
        <v>0.215</v>
      </c>
      <c r="N154" s="83"/>
      <c r="O154" s="84"/>
      <c r="P154" s="85"/>
      <c r="Q154" s="85"/>
      <c r="R154" s="85"/>
      <c r="S154" s="85"/>
      <c r="T154" s="77" t="s">
        <v>182</v>
      </c>
      <c r="U154" s="77" t="s">
        <v>420</v>
      </c>
      <c r="V154" s="77" t="s">
        <v>519</v>
      </c>
      <c r="W154" s="54"/>
      <c r="X154" s="11" t="s">
        <v>177</v>
      </c>
      <c r="Y154" s="11" t="s">
        <v>436</v>
      </c>
      <c r="Z154" s="11" t="s">
        <v>465</v>
      </c>
      <c r="AA154" s="11" t="s">
        <v>467</v>
      </c>
      <c r="AB154" s="11" t="s">
        <v>24</v>
      </c>
      <c r="AC154" s="11" t="s">
        <v>415</v>
      </c>
      <c r="AD154" s="31" t="s">
        <v>218</v>
      </c>
      <c r="AE154" s="55">
        <v>3</v>
      </c>
      <c r="AF154" s="44"/>
    </row>
    <row r="155" spans="1:32" s="6" customFormat="1" ht="21.75" customHeight="1">
      <c r="A155" s="72">
        <v>148</v>
      </c>
      <c r="B155" s="82" t="s">
        <v>30</v>
      </c>
      <c r="C155" s="73" t="s">
        <v>25</v>
      </c>
      <c r="D155" s="81" t="s">
        <v>31</v>
      </c>
      <c r="E155" s="110" t="s">
        <v>325</v>
      </c>
      <c r="F155" s="73"/>
      <c r="G155" s="73" t="s">
        <v>47</v>
      </c>
      <c r="H155" s="75" t="s">
        <v>31</v>
      </c>
      <c r="I155" s="76"/>
      <c r="J155" s="77"/>
      <c r="K155" s="78"/>
      <c r="L155" s="83">
        <v>20</v>
      </c>
      <c r="M155" s="83">
        <v>0.215</v>
      </c>
      <c r="N155" s="83"/>
      <c r="O155" s="84"/>
      <c r="P155" s="85"/>
      <c r="Q155" s="85"/>
      <c r="R155" s="85"/>
      <c r="S155" s="85"/>
      <c r="T155" s="77" t="s">
        <v>421</v>
      </c>
      <c r="U155" s="77" t="s">
        <v>420</v>
      </c>
      <c r="V155" s="77" t="s">
        <v>519</v>
      </c>
      <c r="W155" s="52"/>
      <c r="X155" s="11" t="s">
        <v>177</v>
      </c>
      <c r="Y155" s="11" t="s">
        <v>436</v>
      </c>
      <c r="Z155" s="11" t="s">
        <v>465</v>
      </c>
      <c r="AA155" s="11" t="s">
        <v>467</v>
      </c>
      <c r="AB155" s="11" t="s">
        <v>24</v>
      </c>
      <c r="AC155" s="11" t="s">
        <v>415</v>
      </c>
      <c r="AD155" s="31" t="s">
        <v>218</v>
      </c>
      <c r="AE155" s="11">
        <v>0.5</v>
      </c>
      <c r="AF155" s="1"/>
    </row>
    <row r="156" spans="1:32" s="6" customFormat="1" ht="21.75" customHeight="1">
      <c r="A156" s="72">
        <v>149</v>
      </c>
      <c r="B156" s="82" t="s">
        <v>30</v>
      </c>
      <c r="C156" s="73" t="s">
        <v>25</v>
      </c>
      <c r="D156" s="81" t="s">
        <v>31</v>
      </c>
      <c r="E156" s="110" t="s">
        <v>641</v>
      </c>
      <c r="F156" s="73"/>
      <c r="G156" s="73" t="s">
        <v>296</v>
      </c>
      <c r="H156" s="75"/>
      <c r="I156" s="76"/>
      <c r="J156" s="77"/>
      <c r="K156" s="78"/>
      <c r="L156" s="83">
        <v>45</v>
      </c>
      <c r="M156" s="83">
        <v>0.484</v>
      </c>
      <c r="N156" s="83"/>
      <c r="O156" s="84"/>
      <c r="P156" s="85"/>
      <c r="Q156" s="85"/>
      <c r="R156" s="85"/>
      <c r="S156" s="85"/>
      <c r="T156" s="77" t="s">
        <v>421</v>
      </c>
      <c r="U156" s="77" t="s">
        <v>420</v>
      </c>
      <c r="V156" s="77" t="s">
        <v>519</v>
      </c>
      <c r="W156" s="52"/>
      <c r="X156" s="11"/>
      <c r="Y156" s="11"/>
      <c r="Z156" s="11"/>
      <c r="AA156" s="11"/>
      <c r="AB156" s="11"/>
      <c r="AC156" s="11"/>
      <c r="AD156" s="31"/>
      <c r="AE156" s="11"/>
      <c r="AF156" s="1"/>
    </row>
    <row r="157" spans="1:32" s="6" customFormat="1" ht="21.75" customHeight="1">
      <c r="A157" s="72">
        <v>150</v>
      </c>
      <c r="B157" s="82" t="s">
        <v>30</v>
      </c>
      <c r="C157" s="73" t="s">
        <v>25</v>
      </c>
      <c r="D157" s="81" t="s">
        <v>31</v>
      </c>
      <c r="E157" s="110" t="s">
        <v>642</v>
      </c>
      <c r="F157" s="73"/>
      <c r="G157" s="73" t="s">
        <v>296</v>
      </c>
      <c r="H157" s="75"/>
      <c r="I157" s="76"/>
      <c r="J157" s="77"/>
      <c r="K157" s="78"/>
      <c r="L157" s="83">
        <v>45</v>
      </c>
      <c r="M157" s="83">
        <v>0.484</v>
      </c>
      <c r="N157" s="83"/>
      <c r="O157" s="84"/>
      <c r="P157" s="85"/>
      <c r="Q157" s="85"/>
      <c r="R157" s="85"/>
      <c r="S157" s="85"/>
      <c r="T157" s="77" t="s">
        <v>421</v>
      </c>
      <c r="U157" s="77" t="s">
        <v>420</v>
      </c>
      <c r="V157" s="77" t="s">
        <v>519</v>
      </c>
      <c r="W157" s="52"/>
      <c r="X157" s="11"/>
      <c r="Y157" s="11"/>
      <c r="Z157" s="11"/>
      <c r="AA157" s="11"/>
      <c r="AB157" s="11"/>
      <c r="AC157" s="11"/>
      <c r="AD157" s="31"/>
      <c r="AE157" s="11"/>
      <c r="AF157" s="1"/>
    </row>
    <row r="158" spans="1:32" s="6" customFormat="1" ht="21.75" customHeight="1">
      <c r="A158" s="72">
        <v>151</v>
      </c>
      <c r="B158" s="82" t="s">
        <v>30</v>
      </c>
      <c r="C158" s="73" t="s">
        <v>25</v>
      </c>
      <c r="D158" s="81" t="s">
        <v>31</v>
      </c>
      <c r="E158" s="110" t="s">
        <v>570</v>
      </c>
      <c r="F158" s="73"/>
      <c r="G158" s="73" t="s">
        <v>134</v>
      </c>
      <c r="H158" s="75"/>
      <c r="I158" s="76"/>
      <c r="J158" s="77"/>
      <c r="K158" s="78"/>
      <c r="L158" s="83">
        <v>123</v>
      </c>
      <c r="M158" s="83">
        <v>1.323</v>
      </c>
      <c r="N158" s="83"/>
      <c r="O158" s="84"/>
      <c r="P158" s="85"/>
      <c r="Q158" s="85"/>
      <c r="R158" s="85"/>
      <c r="S158" s="85"/>
      <c r="T158" s="77" t="s">
        <v>421</v>
      </c>
      <c r="U158" s="77" t="s">
        <v>420</v>
      </c>
      <c r="V158" s="77" t="s">
        <v>519</v>
      </c>
      <c r="W158" s="52"/>
      <c r="X158" s="11"/>
      <c r="Y158" s="11"/>
      <c r="Z158" s="11"/>
      <c r="AA158" s="11"/>
      <c r="AB158" s="11"/>
      <c r="AC158" s="11"/>
      <c r="AD158" s="31"/>
      <c r="AE158" s="11"/>
      <c r="AF158" s="1"/>
    </row>
    <row r="159" spans="1:32" s="6" customFormat="1" ht="21.75" customHeight="1">
      <c r="A159" s="72">
        <v>152</v>
      </c>
      <c r="B159" s="82" t="s">
        <v>30</v>
      </c>
      <c r="C159" s="73" t="s">
        <v>25</v>
      </c>
      <c r="D159" s="81" t="s">
        <v>31</v>
      </c>
      <c r="E159" s="110" t="s">
        <v>643</v>
      </c>
      <c r="F159" s="73"/>
      <c r="G159" s="73" t="s">
        <v>296</v>
      </c>
      <c r="H159" s="75"/>
      <c r="I159" s="76"/>
      <c r="J159" s="77"/>
      <c r="K159" s="78"/>
      <c r="L159" s="83">
        <v>200</v>
      </c>
      <c r="M159" s="83">
        <v>2.151</v>
      </c>
      <c r="N159" s="83"/>
      <c r="O159" s="84"/>
      <c r="P159" s="85"/>
      <c r="Q159" s="85"/>
      <c r="R159" s="85"/>
      <c r="S159" s="85"/>
      <c r="T159" s="77" t="s">
        <v>421</v>
      </c>
      <c r="U159" s="77" t="s">
        <v>420</v>
      </c>
      <c r="V159" s="77" t="s">
        <v>519</v>
      </c>
      <c r="W159" s="52"/>
      <c r="X159" s="11"/>
      <c r="Y159" s="11"/>
      <c r="Z159" s="11"/>
      <c r="AA159" s="11"/>
      <c r="AB159" s="11"/>
      <c r="AC159" s="11"/>
      <c r="AD159" s="31"/>
      <c r="AE159" s="11"/>
      <c r="AF159" s="1"/>
    </row>
    <row r="160" spans="1:32" s="6" customFormat="1" ht="21.75" customHeight="1">
      <c r="A160" s="72">
        <v>153</v>
      </c>
      <c r="B160" s="82" t="s">
        <v>30</v>
      </c>
      <c r="C160" s="73" t="s">
        <v>25</v>
      </c>
      <c r="D160" s="81" t="s">
        <v>31</v>
      </c>
      <c r="E160" s="110" t="s">
        <v>570</v>
      </c>
      <c r="F160" s="73"/>
      <c r="G160" s="73" t="s">
        <v>134</v>
      </c>
      <c r="H160" s="75"/>
      <c r="I160" s="76"/>
      <c r="J160" s="77"/>
      <c r="K160" s="78"/>
      <c r="L160" s="83">
        <v>450</v>
      </c>
      <c r="M160" s="83">
        <v>4.839</v>
      </c>
      <c r="N160" s="83"/>
      <c r="O160" s="84"/>
      <c r="P160" s="85"/>
      <c r="Q160" s="85"/>
      <c r="R160" s="85"/>
      <c r="S160" s="85"/>
      <c r="T160" s="77" t="s">
        <v>421</v>
      </c>
      <c r="U160" s="77" t="s">
        <v>420</v>
      </c>
      <c r="V160" s="77" t="s">
        <v>519</v>
      </c>
      <c r="W160" s="52"/>
      <c r="X160" s="11"/>
      <c r="Y160" s="11"/>
      <c r="Z160" s="11"/>
      <c r="AA160" s="11"/>
      <c r="AB160" s="11"/>
      <c r="AC160" s="11"/>
      <c r="AD160" s="31"/>
      <c r="AE160" s="11"/>
      <c r="AF160" s="1"/>
    </row>
    <row r="161" spans="1:32" s="6" customFormat="1" ht="21.75" customHeight="1">
      <c r="A161" s="72">
        <v>154</v>
      </c>
      <c r="B161" s="82" t="s">
        <v>30</v>
      </c>
      <c r="C161" s="73" t="s">
        <v>28</v>
      </c>
      <c r="D161" s="81" t="s">
        <v>444</v>
      </c>
      <c r="E161" s="110" t="s">
        <v>644</v>
      </c>
      <c r="F161" s="73" t="s">
        <v>97</v>
      </c>
      <c r="G161" s="73" t="s">
        <v>47</v>
      </c>
      <c r="H161" s="75" t="s">
        <v>443</v>
      </c>
      <c r="I161" s="76" t="s">
        <v>301</v>
      </c>
      <c r="J161" s="77" t="s">
        <v>449</v>
      </c>
      <c r="K161" s="78">
        <v>12523</v>
      </c>
      <c r="L161" s="83">
        <v>100</v>
      </c>
      <c r="M161" s="83">
        <v>1.075</v>
      </c>
      <c r="N161" s="83"/>
      <c r="O161" s="79"/>
      <c r="P161" s="80"/>
      <c r="Q161" s="80"/>
      <c r="R161" s="80"/>
      <c r="S161" s="80"/>
      <c r="T161" s="77" t="s">
        <v>421</v>
      </c>
      <c r="U161" s="77" t="s">
        <v>420</v>
      </c>
      <c r="V161" s="77" t="s">
        <v>519</v>
      </c>
      <c r="W161" s="52"/>
      <c r="X161" s="11" t="s">
        <v>182</v>
      </c>
      <c r="Y161" s="11" t="s">
        <v>436</v>
      </c>
      <c r="Z161" s="11" t="s">
        <v>465</v>
      </c>
      <c r="AA161" s="11" t="s">
        <v>467</v>
      </c>
      <c r="AB161" s="11" t="s">
        <v>24</v>
      </c>
      <c r="AC161" s="11" t="s">
        <v>415</v>
      </c>
      <c r="AD161" s="31" t="s">
        <v>359</v>
      </c>
      <c r="AE161" s="11">
        <v>6.5</v>
      </c>
      <c r="AF161" s="1"/>
    </row>
    <row r="162" spans="1:32" s="6" customFormat="1" ht="21.75" customHeight="1">
      <c r="A162" s="72">
        <v>155</v>
      </c>
      <c r="B162" s="82" t="s">
        <v>30</v>
      </c>
      <c r="C162" s="73" t="s">
        <v>28</v>
      </c>
      <c r="D162" s="81" t="s">
        <v>445</v>
      </c>
      <c r="E162" s="110" t="s">
        <v>645</v>
      </c>
      <c r="F162" s="73" t="s">
        <v>144</v>
      </c>
      <c r="G162" s="73" t="s">
        <v>144</v>
      </c>
      <c r="H162" s="75" t="s">
        <v>443</v>
      </c>
      <c r="I162" s="76" t="s">
        <v>432</v>
      </c>
      <c r="J162" s="77" t="s">
        <v>449</v>
      </c>
      <c r="K162" s="78">
        <v>3839</v>
      </c>
      <c r="L162" s="83">
        <v>100</v>
      </c>
      <c r="M162" s="83">
        <v>1.075</v>
      </c>
      <c r="N162" s="162">
        <v>61048.02</v>
      </c>
      <c r="O162" s="172"/>
      <c r="P162" s="162"/>
      <c r="Q162" s="162"/>
      <c r="R162" s="162"/>
      <c r="S162" s="162"/>
      <c r="T162" s="77" t="s">
        <v>421</v>
      </c>
      <c r="U162" s="77" t="s">
        <v>420</v>
      </c>
      <c r="V162" s="77" t="s">
        <v>519</v>
      </c>
      <c r="W162" s="52"/>
      <c r="X162" s="11" t="s">
        <v>182</v>
      </c>
      <c r="Y162" s="11" t="s">
        <v>439</v>
      </c>
      <c r="Z162" s="11" t="s">
        <v>465</v>
      </c>
      <c r="AA162" s="11" t="s">
        <v>467</v>
      </c>
      <c r="AB162" s="11" t="s">
        <v>24</v>
      </c>
      <c r="AC162" s="11" t="s">
        <v>415</v>
      </c>
      <c r="AD162" s="31" t="s">
        <v>216</v>
      </c>
      <c r="AE162" s="11"/>
      <c r="AF162" s="1"/>
    </row>
    <row r="163" spans="1:32" s="6" customFormat="1" ht="21.75" customHeight="1">
      <c r="A163" s="72">
        <v>156</v>
      </c>
      <c r="B163" s="82" t="s">
        <v>30</v>
      </c>
      <c r="C163" s="73" t="s">
        <v>28</v>
      </c>
      <c r="D163" s="81" t="s">
        <v>427</v>
      </c>
      <c r="E163" s="110" t="s">
        <v>646</v>
      </c>
      <c r="F163" s="73" t="s">
        <v>459</v>
      </c>
      <c r="G163" s="73" t="s">
        <v>459</v>
      </c>
      <c r="H163" s="75" t="s">
        <v>386</v>
      </c>
      <c r="I163" s="76" t="s">
        <v>458</v>
      </c>
      <c r="J163" s="77" t="s">
        <v>449</v>
      </c>
      <c r="K163" s="78">
        <v>19455</v>
      </c>
      <c r="L163" s="83">
        <v>2500</v>
      </c>
      <c r="M163" s="83">
        <v>26.882</v>
      </c>
      <c r="N163" s="83"/>
      <c r="O163" s="79"/>
      <c r="P163" s="80"/>
      <c r="Q163" s="80"/>
      <c r="R163" s="80"/>
      <c r="S163" s="80"/>
      <c r="T163" s="77" t="s">
        <v>421</v>
      </c>
      <c r="U163" s="77" t="s">
        <v>420</v>
      </c>
      <c r="V163" s="77" t="s">
        <v>519</v>
      </c>
      <c r="W163" s="52"/>
      <c r="X163" s="11" t="s">
        <v>182</v>
      </c>
      <c r="Y163" s="11" t="s">
        <v>439</v>
      </c>
      <c r="Z163" s="11" t="s">
        <v>465</v>
      </c>
      <c r="AA163" s="11" t="s">
        <v>467</v>
      </c>
      <c r="AB163" s="11" t="s">
        <v>24</v>
      </c>
      <c r="AC163" s="11" t="s">
        <v>415</v>
      </c>
      <c r="AD163" s="31" t="s">
        <v>358</v>
      </c>
      <c r="AE163" s="11">
        <v>3</v>
      </c>
      <c r="AF163" s="1"/>
    </row>
    <row r="164" spans="1:32" s="6" customFormat="1" ht="21.75" customHeight="1">
      <c r="A164" s="72">
        <v>157</v>
      </c>
      <c r="B164" s="82" t="s">
        <v>30</v>
      </c>
      <c r="C164" s="73" t="s">
        <v>28</v>
      </c>
      <c r="D164" s="81" t="s">
        <v>133</v>
      </c>
      <c r="E164" s="110" t="s">
        <v>647</v>
      </c>
      <c r="F164" s="73" t="s">
        <v>144</v>
      </c>
      <c r="G164" s="73" t="s">
        <v>144</v>
      </c>
      <c r="H164" s="75" t="s">
        <v>386</v>
      </c>
      <c r="I164" s="76" t="s">
        <v>387</v>
      </c>
      <c r="J164" s="77" t="s">
        <v>449</v>
      </c>
      <c r="K164" s="78">
        <v>3702</v>
      </c>
      <c r="L164" s="83">
        <v>450</v>
      </c>
      <c r="M164" s="83">
        <v>4.839</v>
      </c>
      <c r="N164" s="83"/>
      <c r="O164" s="79"/>
      <c r="P164" s="80"/>
      <c r="Q164" s="80"/>
      <c r="R164" s="80"/>
      <c r="S164" s="80"/>
      <c r="T164" s="77" t="s">
        <v>421</v>
      </c>
      <c r="U164" s="77" t="s">
        <v>420</v>
      </c>
      <c r="V164" s="77" t="s">
        <v>519</v>
      </c>
      <c r="W164" s="52"/>
      <c r="X164" s="11" t="s">
        <v>182</v>
      </c>
      <c r="Y164" s="11" t="s">
        <v>439</v>
      </c>
      <c r="Z164" s="11" t="s">
        <v>465</v>
      </c>
      <c r="AA164" s="11" t="s">
        <v>467</v>
      </c>
      <c r="AB164" s="11" t="s">
        <v>24</v>
      </c>
      <c r="AC164" s="11" t="s">
        <v>415</v>
      </c>
      <c r="AD164" s="31" t="s">
        <v>216</v>
      </c>
      <c r="AE164" s="11">
        <v>1</v>
      </c>
      <c r="AF164" s="1"/>
    </row>
    <row r="165" spans="1:32" s="6" customFormat="1" ht="21.75" customHeight="1">
      <c r="A165" s="72">
        <v>158</v>
      </c>
      <c r="B165" s="82" t="s">
        <v>30</v>
      </c>
      <c r="C165" s="73" t="s">
        <v>28</v>
      </c>
      <c r="D165" s="81" t="s">
        <v>81</v>
      </c>
      <c r="E165" s="110" t="s">
        <v>326</v>
      </c>
      <c r="F165" s="73" t="s">
        <v>459</v>
      </c>
      <c r="G165" s="73" t="s">
        <v>459</v>
      </c>
      <c r="H165" s="75" t="s">
        <v>457</v>
      </c>
      <c r="I165" s="76" t="s">
        <v>461</v>
      </c>
      <c r="J165" s="77" t="s">
        <v>449</v>
      </c>
      <c r="K165" s="78">
        <v>15492</v>
      </c>
      <c r="L165" s="83">
        <v>80</v>
      </c>
      <c r="M165" s="83">
        <v>0.86</v>
      </c>
      <c r="N165" s="83"/>
      <c r="O165" s="79"/>
      <c r="P165" s="80"/>
      <c r="Q165" s="80"/>
      <c r="R165" s="80"/>
      <c r="S165" s="80"/>
      <c r="T165" s="77" t="s">
        <v>421</v>
      </c>
      <c r="U165" s="77" t="s">
        <v>420</v>
      </c>
      <c r="V165" s="77" t="s">
        <v>519</v>
      </c>
      <c r="W165" s="52"/>
      <c r="X165" s="11" t="s">
        <v>182</v>
      </c>
      <c r="Y165" s="11" t="s">
        <v>439</v>
      </c>
      <c r="Z165" s="11" t="s">
        <v>465</v>
      </c>
      <c r="AA165" s="11" t="s">
        <v>467</v>
      </c>
      <c r="AB165" s="11" t="s">
        <v>24</v>
      </c>
      <c r="AC165" s="11" t="s">
        <v>415</v>
      </c>
      <c r="AD165" s="31" t="s">
        <v>358</v>
      </c>
      <c r="AE165" s="11">
        <v>4</v>
      </c>
      <c r="AF165" s="1"/>
    </row>
    <row r="166" spans="1:32" s="6" customFormat="1" ht="21.75" customHeight="1">
      <c r="A166" s="72">
        <v>159</v>
      </c>
      <c r="B166" s="82" t="s">
        <v>30</v>
      </c>
      <c r="C166" s="73" t="s">
        <v>28</v>
      </c>
      <c r="D166" s="81" t="s">
        <v>204</v>
      </c>
      <c r="E166" s="110" t="s">
        <v>648</v>
      </c>
      <c r="F166" s="73" t="s">
        <v>144</v>
      </c>
      <c r="G166" s="73" t="s">
        <v>144</v>
      </c>
      <c r="H166" s="75" t="s">
        <v>457</v>
      </c>
      <c r="I166" s="76" t="s">
        <v>80</v>
      </c>
      <c r="J166" s="77" t="s">
        <v>449</v>
      </c>
      <c r="K166" s="78">
        <v>11943</v>
      </c>
      <c r="L166" s="83">
        <v>600</v>
      </c>
      <c r="M166" s="83">
        <v>6.452</v>
      </c>
      <c r="N166" s="162">
        <v>151620.89</v>
      </c>
      <c r="O166" s="172"/>
      <c r="P166" s="162"/>
      <c r="Q166" s="162"/>
      <c r="R166" s="162"/>
      <c r="S166" s="162"/>
      <c r="T166" s="77" t="s">
        <v>421</v>
      </c>
      <c r="U166" s="77" t="s">
        <v>420</v>
      </c>
      <c r="V166" s="77" t="s">
        <v>519</v>
      </c>
      <c r="W166" s="52"/>
      <c r="X166" s="11" t="s">
        <v>182</v>
      </c>
      <c r="Y166" s="11" t="s">
        <v>439</v>
      </c>
      <c r="Z166" s="11" t="s">
        <v>465</v>
      </c>
      <c r="AA166" s="11" t="s">
        <v>467</v>
      </c>
      <c r="AB166" s="11" t="s">
        <v>24</v>
      </c>
      <c r="AC166" s="11" t="s">
        <v>415</v>
      </c>
      <c r="AD166" s="31" t="s">
        <v>216</v>
      </c>
      <c r="AE166" s="11">
        <v>1</v>
      </c>
      <c r="AF166" s="1"/>
    </row>
    <row r="167" spans="1:32" s="6" customFormat="1" ht="21.75" customHeight="1">
      <c r="A167" s="72">
        <v>160</v>
      </c>
      <c r="B167" s="82" t="s">
        <v>30</v>
      </c>
      <c r="C167" s="73" t="s">
        <v>28</v>
      </c>
      <c r="D167" s="81" t="s">
        <v>429</v>
      </c>
      <c r="E167" s="110" t="s">
        <v>649</v>
      </c>
      <c r="F167" s="73" t="s">
        <v>47</v>
      </c>
      <c r="G167" s="73" t="s">
        <v>47</v>
      </c>
      <c r="H167" s="75" t="s">
        <v>457</v>
      </c>
      <c r="I167" s="76" t="s">
        <v>461</v>
      </c>
      <c r="J167" s="77" t="s">
        <v>449</v>
      </c>
      <c r="K167" s="78">
        <v>11382</v>
      </c>
      <c r="L167" s="83">
        <v>1750</v>
      </c>
      <c r="M167" s="83">
        <v>18.817</v>
      </c>
      <c r="N167" s="162">
        <v>4173421.67</v>
      </c>
      <c r="O167" s="172"/>
      <c r="P167" s="162"/>
      <c r="Q167" s="162"/>
      <c r="R167" s="162"/>
      <c r="S167" s="162"/>
      <c r="T167" s="77" t="s">
        <v>421</v>
      </c>
      <c r="U167" s="77" t="s">
        <v>420</v>
      </c>
      <c r="V167" s="77" t="s">
        <v>519</v>
      </c>
      <c r="W167" s="52"/>
      <c r="X167" s="11" t="s">
        <v>182</v>
      </c>
      <c r="Y167" s="11" t="s">
        <v>436</v>
      </c>
      <c r="Z167" s="11" t="s">
        <v>465</v>
      </c>
      <c r="AA167" s="11" t="s">
        <v>467</v>
      </c>
      <c r="AB167" s="11" t="s">
        <v>24</v>
      </c>
      <c r="AC167" s="11" t="s">
        <v>415</v>
      </c>
      <c r="AD167" s="31" t="s">
        <v>359</v>
      </c>
      <c r="AE167" s="11">
        <v>5</v>
      </c>
      <c r="AF167" s="1"/>
    </row>
    <row r="168" spans="1:32" s="6" customFormat="1" ht="21.75" customHeight="1">
      <c r="A168" s="72">
        <v>161</v>
      </c>
      <c r="B168" s="82" t="s">
        <v>30</v>
      </c>
      <c r="C168" s="73" t="s">
        <v>28</v>
      </c>
      <c r="D168" s="81" t="s">
        <v>69</v>
      </c>
      <c r="E168" s="110" t="s">
        <v>331</v>
      </c>
      <c r="F168" s="73" t="s">
        <v>134</v>
      </c>
      <c r="G168" s="73" t="s">
        <v>134</v>
      </c>
      <c r="H168" s="75" t="s">
        <v>457</v>
      </c>
      <c r="I168" s="76" t="s">
        <v>80</v>
      </c>
      <c r="J168" s="77" t="s">
        <v>449</v>
      </c>
      <c r="K168" s="78">
        <v>9126</v>
      </c>
      <c r="L168" s="83">
        <v>2000</v>
      </c>
      <c r="M168" s="83">
        <v>21.505</v>
      </c>
      <c r="N168" s="83"/>
      <c r="O168" s="79"/>
      <c r="P168" s="80"/>
      <c r="Q168" s="80"/>
      <c r="R168" s="80"/>
      <c r="S168" s="80"/>
      <c r="T168" s="77" t="s">
        <v>421</v>
      </c>
      <c r="U168" s="77" t="s">
        <v>420</v>
      </c>
      <c r="V168" s="77" t="s">
        <v>519</v>
      </c>
      <c r="W168" s="52"/>
      <c r="X168" s="11" t="s">
        <v>182</v>
      </c>
      <c r="Y168" s="11" t="s">
        <v>436</v>
      </c>
      <c r="Z168" s="11" t="s">
        <v>465</v>
      </c>
      <c r="AA168" s="11" t="s">
        <v>467</v>
      </c>
      <c r="AB168" s="11" t="s">
        <v>24</v>
      </c>
      <c r="AC168" s="11" t="s">
        <v>415</v>
      </c>
      <c r="AD168" s="31" t="s">
        <v>358</v>
      </c>
      <c r="AE168" s="11">
        <v>6</v>
      </c>
      <c r="AF168" s="1"/>
    </row>
    <row r="169" spans="1:32" s="6" customFormat="1" ht="21.75" customHeight="1">
      <c r="A169" s="72">
        <v>162</v>
      </c>
      <c r="B169" s="82" t="s">
        <v>30</v>
      </c>
      <c r="C169" s="73" t="s">
        <v>28</v>
      </c>
      <c r="D169" s="81" t="s">
        <v>205</v>
      </c>
      <c r="E169" s="110" t="s">
        <v>317</v>
      </c>
      <c r="F169" s="73"/>
      <c r="G169" s="73" t="s">
        <v>144</v>
      </c>
      <c r="H169" s="75" t="s">
        <v>440</v>
      </c>
      <c r="I169" s="76" t="s">
        <v>150</v>
      </c>
      <c r="J169" s="77" t="s">
        <v>449</v>
      </c>
      <c r="K169" s="78">
        <v>23300</v>
      </c>
      <c r="L169" s="83">
        <v>800</v>
      </c>
      <c r="M169" s="83">
        <v>8.602</v>
      </c>
      <c r="N169" s="162">
        <v>3311824.14</v>
      </c>
      <c r="O169" s="172"/>
      <c r="P169" s="162"/>
      <c r="Q169" s="162"/>
      <c r="R169" s="162"/>
      <c r="S169" s="162"/>
      <c r="T169" s="77" t="s">
        <v>421</v>
      </c>
      <c r="U169" s="77" t="s">
        <v>420</v>
      </c>
      <c r="V169" s="77" t="s">
        <v>519</v>
      </c>
      <c r="W169" s="52"/>
      <c r="X169" s="11" t="s">
        <v>177</v>
      </c>
      <c r="Y169" s="11" t="s">
        <v>439</v>
      </c>
      <c r="Z169" s="11" t="s">
        <v>465</v>
      </c>
      <c r="AA169" s="11" t="s">
        <v>467</v>
      </c>
      <c r="AB169" s="11" t="s">
        <v>24</v>
      </c>
      <c r="AC169" s="11" t="s">
        <v>415</v>
      </c>
      <c r="AD169" s="31" t="s">
        <v>216</v>
      </c>
      <c r="AE169" s="11">
        <v>1.5</v>
      </c>
      <c r="AF169" s="1"/>
    </row>
    <row r="170" spans="1:32" s="6" customFormat="1" ht="21.75" customHeight="1">
      <c r="A170" s="72">
        <v>163</v>
      </c>
      <c r="B170" s="82" t="s">
        <v>30</v>
      </c>
      <c r="C170" s="73" t="s">
        <v>28</v>
      </c>
      <c r="D170" s="81" t="s">
        <v>318</v>
      </c>
      <c r="E170" s="110" t="s">
        <v>270</v>
      </c>
      <c r="F170" s="73"/>
      <c r="G170" s="73" t="s">
        <v>178</v>
      </c>
      <c r="H170" s="75" t="s">
        <v>679</v>
      </c>
      <c r="I170" s="76" t="s">
        <v>678</v>
      </c>
      <c r="J170" s="77" t="s">
        <v>449</v>
      </c>
      <c r="K170" s="78">
        <v>14700</v>
      </c>
      <c r="L170" s="83">
        <v>3000</v>
      </c>
      <c r="M170" s="83">
        <v>32.258</v>
      </c>
      <c r="N170" s="83"/>
      <c r="O170" s="79"/>
      <c r="P170" s="80"/>
      <c r="Q170" s="80"/>
      <c r="R170" s="80"/>
      <c r="S170" s="80"/>
      <c r="T170" s="77" t="s">
        <v>272</v>
      </c>
      <c r="U170" s="77" t="s">
        <v>420</v>
      </c>
      <c r="V170" s="77" t="s">
        <v>519</v>
      </c>
      <c r="W170" s="52"/>
      <c r="X170" s="11" t="s">
        <v>182</v>
      </c>
      <c r="Y170" s="11" t="s">
        <v>436</v>
      </c>
      <c r="Z170" s="11" t="s">
        <v>465</v>
      </c>
      <c r="AA170" s="11" t="s">
        <v>467</v>
      </c>
      <c r="AB170" s="11" t="s">
        <v>24</v>
      </c>
      <c r="AC170" s="11" t="s">
        <v>415</v>
      </c>
      <c r="AD170" s="31" t="s">
        <v>358</v>
      </c>
      <c r="AE170" s="11">
        <v>9</v>
      </c>
      <c r="AF170" s="1"/>
    </row>
    <row r="171" spans="1:32" s="6" customFormat="1" ht="21.75" customHeight="1">
      <c r="A171" s="72">
        <v>164</v>
      </c>
      <c r="B171" s="90" t="s">
        <v>30</v>
      </c>
      <c r="C171" s="91" t="s">
        <v>28</v>
      </c>
      <c r="D171" s="97" t="s">
        <v>31</v>
      </c>
      <c r="E171" s="137" t="s">
        <v>375</v>
      </c>
      <c r="F171" s="68"/>
      <c r="G171" s="68" t="s">
        <v>54</v>
      </c>
      <c r="H171" s="100" t="s">
        <v>31</v>
      </c>
      <c r="I171" s="94"/>
      <c r="J171" s="71" t="s">
        <v>449</v>
      </c>
      <c r="K171" s="95"/>
      <c r="L171" s="83">
        <v>27900</v>
      </c>
      <c r="M171" s="83">
        <v>300</v>
      </c>
      <c r="N171" s="83"/>
      <c r="O171" s="84"/>
      <c r="P171" s="85"/>
      <c r="Q171" s="85"/>
      <c r="R171" s="85"/>
      <c r="S171" s="85"/>
      <c r="T171" s="71" t="s">
        <v>166</v>
      </c>
      <c r="U171" s="77" t="s">
        <v>183</v>
      </c>
      <c r="V171" s="77" t="s">
        <v>433</v>
      </c>
      <c r="W171" s="23"/>
      <c r="X171" s="11" t="s">
        <v>177</v>
      </c>
      <c r="Y171" s="1" t="s">
        <v>438</v>
      </c>
      <c r="Z171" s="9" t="s">
        <v>465</v>
      </c>
      <c r="AA171" s="9" t="s">
        <v>467</v>
      </c>
      <c r="AB171" s="11" t="s">
        <v>24</v>
      </c>
      <c r="AC171" s="11" t="s">
        <v>415</v>
      </c>
      <c r="AD171" s="29" t="s">
        <v>357</v>
      </c>
      <c r="AE171" s="2"/>
      <c r="AF171" s="1"/>
    </row>
    <row r="172" spans="1:32" s="6" customFormat="1" ht="21.75" customHeight="1">
      <c r="A172" s="72">
        <v>165</v>
      </c>
      <c r="B172" s="90" t="s">
        <v>446</v>
      </c>
      <c r="C172" s="91" t="s">
        <v>25</v>
      </c>
      <c r="D172" s="97" t="s">
        <v>31</v>
      </c>
      <c r="E172" s="110" t="s">
        <v>650</v>
      </c>
      <c r="F172" s="73"/>
      <c r="G172" s="73" t="s">
        <v>47</v>
      </c>
      <c r="H172" s="75"/>
      <c r="I172" s="76"/>
      <c r="J172" s="77"/>
      <c r="K172" s="78"/>
      <c r="L172" s="83">
        <v>150</v>
      </c>
      <c r="M172" s="83">
        <v>1.613</v>
      </c>
      <c r="N172" s="83"/>
      <c r="O172" s="79"/>
      <c r="P172" s="80"/>
      <c r="Q172" s="80"/>
      <c r="R172" s="80"/>
      <c r="S172" s="80"/>
      <c r="T172" s="77" t="s">
        <v>421</v>
      </c>
      <c r="U172" s="77" t="s">
        <v>420</v>
      </c>
      <c r="V172" s="77" t="s">
        <v>519</v>
      </c>
      <c r="W172" s="52"/>
      <c r="X172" s="11"/>
      <c r="Y172" s="11"/>
      <c r="Z172" s="11"/>
      <c r="AA172" s="11"/>
      <c r="AB172" s="11"/>
      <c r="AC172" s="11"/>
      <c r="AD172" s="31"/>
      <c r="AE172" s="11"/>
      <c r="AF172" s="1"/>
    </row>
    <row r="173" spans="1:32" s="6" customFormat="1" ht="21.75" customHeight="1">
      <c r="A173" s="72">
        <v>166</v>
      </c>
      <c r="B173" s="82" t="s">
        <v>446</v>
      </c>
      <c r="C173" s="73" t="s">
        <v>28</v>
      </c>
      <c r="D173" s="81" t="s">
        <v>423</v>
      </c>
      <c r="E173" s="110" t="s">
        <v>651</v>
      </c>
      <c r="F173" s="73" t="s">
        <v>144</v>
      </c>
      <c r="G173" s="73" t="s">
        <v>144</v>
      </c>
      <c r="H173" s="75" t="s">
        <v>5</v>
      </c>
      <c r="I173" s="76" t="s">
        <v>84</v>
      </c>
      <c r="J173" s="77" t="s">
        <v>27</v>
      </c>
      <c r="K173" s="78">
        <v>45</v>
      </c>
      <c r="L173" s="83">
        <v>300</v>
      </c>
      <c r="M173" s="83">
        <v>3.226</v>
      </c>
      <c r="N173" s="83"/>
      <c r="O173" s="79"/>
      <c r="P173" s="80"/>
      <c r="Q173" s="80"/>
      <c r="R173" s="80"/>
      <c r="S173" s="80"/>
      <c r="T173" s="77" t="s">
        <v>421</v>
      </c>
      <c r="U173" s="77" t="s">
        <v>420</v>
      </c>
      <c r="V173" s="77" t="s">
        <v>519</v>
      </c>
      <c r="W173" s="52"/>
      <c r="X173" s="11" t="s">
        <v>177</v>
      </c>
      <c r="Y173" s="11" t="s">
        <v>439</v>
      </c>
      <c r="Z173" s="11" t="s">
        <v>465</v>
      </c>
      <c r="AA173" s="11" t="s">
        <v>468</v>
      </c>
      <c r="AB173" s="11" t="s">
        <v>34</v>
      </c>
      <c r="AC173" s="11" t="s">
        <v>2</v>
      </c>
      <c r="AD173" s="31" t="s">
        <v>216</v>
      </c>
      <c r="AE173" s="11">
        <v>3.633</v>
      </c>
      <c r="AF173" s="1"/>
    </row>
    <row r="174" spans="1:31" ht="21.75" customHeight="1">
      <c r="A174" s="72">
        <v>167</v>
      </c>
      <c r="B174" s="82" t="s">
        <v>37</v>
      </c>
      <c r="C174" s="73" t="s">
        <v>28</v>
      </c>
      <c r="D174" s="81" t="s">
        <v>455</v>
      </c>
      <c r="E174" s="110" t="s">
        <v>652</v>
      </c>
      <c r="F174" s="73" t="s">
        <v>144</v>
      </c>
      <c r="G174" s="73" t="s">
        <v>144</v>
      </c>
      <c r="H174" s="75" t="s">
        <v>39</v>
      </c>
      <c r="I174" s="76" t="s">
        <v>472</v>
      </c>
      <c r="J174" s="77" t="s">
        <v>62</v>
      </c>
      <c r="K174" s="78">
        <v>5</v>
      </c>
      <c r="L174" s="83">
        <v>150</v>
      </c>
      <c r="M174" s="83">
        <v>1.613</v>
      </c>
      <c r="N174" s="162">
        <v>92298.32</v>
      </c>
      <c r="O174" s="172"/>
      <c r="P174" s="162"/>
      <c r="Q174" s="162"/>
      <c r="R174" s="162"/>
      <c r="S174" s="162"/>
      <c r="T174" s="77" t="s">
        <v>421</v>
      </c>
      <c r="U174" s="77" t="s">
        <v>420</v>
      </c>
      <c r="V174" s="77" t="s">
        <v>519</v>
      </c>
      <c r="W174" s="52"/>
      <c r="X174" s="11" t="s">
        <v>177</v>
      </c>
      <c r="Y174" s="11" t="s">
        <v>439</v>
      </c>
      <c r="Z174" s="11" t="s">
        <v>465</v>
      </c>
      <c r="AA174" s="11" t="s">
        <v>468</v>
      </c>
      <c r="AB174" s="11" t="s">
        <v>36</v>
      </c>
      <c r="AC174" s="11" t="s">
        <v>2</v>
      </c>
      <c r="AD174" s="31" t="s">
        <v>216</v>
      </c>
      <c r="AE174" s="11">
        <v>0.082</v>
      </c>
    </row>
    <row r="175" spans="1:31" ht="21.75" customHeight="1">
      <c r="A175" s="72">
        <v>168</v>
      </c>
      <c r="B175" s="173" t="s">
        <v>37</v>
      </c>
      <c r="C175" s="174" t="s">
        <v>28</v>
      </c>
      <c r="D175" s="187">
        <v>548</v>
      </c>
      <c r="E175" s="173" t="s">
        <v>722</v>
      </c>
      <c r="F175" s="73"/>
      <c r="G175" s="183" t="s">
        <v>144</v>
      </c>
      <c r="H175" s="175" t="s">
        <v>723</v>
      </c>
      <c r="I175" s="176" t="s">
        <v>724</v>
      </c>
      <c r="J175" s="5" t="s">
        <v>62</v>
      </c>
      <c r="K175" s="177">
        <v>9</v>
      </c>
      <c r="L175" s="83"/>
      <c r="M175" s="83"/>
      <c r="N175" s="179">
        <v>270627.25</v>
      </c>
      <c r="O175" s="178"/>
      <c r="P175" s="179"/>
      <c r="Q175" s="179"/>
      <c r="R175" s="179"/>
      <c r="S175" s="179"/>
      <c r="T175" s="5" t="s">
        <v>421</v>
      </c>
      <c r="U175" s="5" t="s">
        <v>420</v>
      </c>
      <c r="V175" s="5" t="s">
        <v>519</v>
      </c>
      <c r="W175" s="52"/>
      <c r="X175" s="11"/>
      <c r="Y175" s="11"/>
      <c r="Z175" s="11"/>
      <c r="AA175" s="11"/>
      <c r="AB175" s="11"/>
      <c r="AC175" s="11"/>
      <c r="AD175" s="31"/>
      <c r="AE175" s="11"/>
    </row>
    <row r="176" spans="1:31" ht="21.75" customHeight="1">
      <c r="A176" s="72">
        <v>169</v>
      </c>
      <c r="B176" s="82" t="s">
        <v>37</v>
      </c>
      <c r="C176" s="73" t="s">
        <v>28</v>
      </c>
      <c r="D176" s="74" t="s">
        <v>523</v>
      </c>
      <c r="E176" s="110" t="s">
        <v>653</v>
      </c>
      <c r="F176" s="73" t="s">
        <v>389</v>
      </c>
      <c r="G176" s="73" t="s">
        <v>112</v>
      </c>
      <c r="H176" s="75" t="s">
        <v>141</v>
      </c>
      <c r="I176" s="76" t="s">
        <v>82</v>
      </c>
      <c r="J176" s="77" t="s">
        <v>62</v>
      </c>
      <c r="K176" s="78">
        <v>11</v>
      </c>
      <c r="L176" s="83">
        <v>635</v>
      </c>
      <c r="M176" s="83">
        <v>6.828</v>
      </c>
      <c r="N176" s="83"/>
      <c r="O176" s="79"/>
      <c r="P176" s="80"/>
      <c r="Q176" s="80"/>
      <c r="R176" s="80"/>
      <c r="S176" s="80"/>
      <c r="T176" s="77" t="s">
        <v>421</v>
      </c>
      <c r="U176" s="77" t="s">
        <v>420</v>
      </c>
      <c r="V176" s="77" t="s">
        <v>519</v>
      </c>
      <c r="W176" s="52"/>
      <c r="X176" s="11" t="s">
        <v>177</v>
      </c>
      <c r="Y176" s="11" t="s">
        <v>439</v>
      </c>
      <c r="Z176" s="11" t="s">
        <v>465</v>
      </c>
      <c r="AA176" s="11" t="s">
        <v>468</v>
      </c>
      <c r="AB176" s="11" t="s">
        <v>36</v>
      </c>
      <c r="AC176" s="11" t="s">
        <v>2</v>
      </c>
      <c r="AD176" s="31" t="s">
        <v>216</v>
      </c>
      <c r="AE176" s="11">
        <v>0.693</v>
      </c>
    </row>
    <row r="177" spans="1:31" ht="21.75" customHeight="1">
      <c r="A177" s="72">
        <v>170</v>
      </c>
      <c r="B177" s="82" t="s">
        <v>37</v>
      </c>
      <c r="C177" s="73" t="s">
        <v>28</v>
      </c>
      <c r="D177" s="74" t="s">
        <v>206</v>
      </c>
      <c r="E177" s="110" t="s">
        <v>654</v>
      </c>
      <c r="F177" s="68" t="s">
        <v>422</v>
      </c>
      <c r="G177" s="73" t="s">
        <v>422</v>
      </c>
      <c r="H177" s="75" t="s">
        <v>71</v>
      </c>
      <c r="I177" s="76" t="s">
        <v>207</v>
      </c>
      <c r="J177" s="77" t="s">
        <v>62</v>
      </c>
      <c r="K177" s="78">
        <v>14.3</v>
      </c>
      <c r="L177" s="83">
        <v>624.113</v>
      </c>
      <c r="M177" s="83">
        <v>6.711</v>
      </c>
      <c r="N177" s="162">
        <v>242108.16</v>
      </c>
      <c r="O177" s="172"/>
      <c r="P177" s="162"/>
      <c r="Q177" s="162"/>
      <c r="R177" s="162"/>
      <c r="S177" s="162"/>
      <c r="T177" s="77" t="s">
        <v>425</v>
      </c>
      <c r="U177" s="77" t="s">
        <v>420</v>
      </c>
      <c r="V177" s="77" t="s">
        <v>519</v>
      </c>
      <c r="W177" s="52"/>
      <c r="X177" s="11" t="s">
        <v>177</v>
      </c>
      <c r="Y177" s="11" t="s">
        <v>438</v>
      </c>
      <c r="Z177" s="11" t="s">
        <v>465</v>
      </c>
      <c r="AA177" s="11" t="s">
        <v>468</v>
      </c>
      <c r="AB177" s="11" t="s">
        <v>36</v>
      </c>
      <c r="AC177" s="11" t="s">
        <v>2</v>
      </c>
      <c r="AD177" s="31" t="s">
        <v>431</v>
      </c>
      <c r="AE177" s="11">
        <v>1</v>
      </c>
    </row>
    <row r="178" spans="1:31" ht="21.75" customHeight="1">
      <c r="A178" s="72">
        <v>171</v>
      </c>
      <c r="B178" s="82" t="s">
        <v>37</v>
      </c>
      <c r="C178" s="73" t="s">
        <v>28</v>
      </c>
      <c r="D178" s="74" t="s">
        <v>289</v>
      </c>
      <c r="E178" s="110" t="s">
        <v>637</v>
      </c>
      <c r="F178" s="73"/>
      <c r="G178" s="73" t="s">
        <v>112</v>
      </c>
      <c r="H178" s="75" t="s">
        <v>48</v>
      </c>
      <c r="I178" s="76" t="s">
        <v>290</v>
      </c>
      <c r="J178" s="77" t="s">
        <v>62</v>
      </c>
      <c r="K178" s="78">
        <v>12</v>
      </c>
      <c r="L178" s="83">
        <v>962</v>
      </c>
      <c r="M178" s="83">
        <v>10.344</v>
      </c>
      <c r="N178" s="83"/>
      <c r="O178" s="84"/>
      <c r="P178" s="85"/>
      <c r="Q178" s="85"/>
      <c r="R178" s="85"/>
      <c r="S178" s="85"/>
      <c r="T178" s="77" t="s">
        <v>421</v>
      </c>
      <c r="U178" s="77" t="s">
        <v>420</v>
      </c>
      <c r="V178" s="77" t="s">
        <v>519</v>
      </c>
      <c r="W178" s="52"/>
      <c r="X178" s="11" t="s">
        <v>177</v>
      </c>
      <c r="Y178" s="11" t="s">
        <v>439</v>
      </c>
      <c r="Z178" s="11" t="s">
        <v>465</v>
      </c>
      <c r="AA178" s="11" t="s">
        <v>468</v>
      </c>
      <c r="AB178" s="11" t="s">
        <v>36</v>
      </c>
      <c r="AC178" s="11" t="s">
        <v>2</v>
      </c>
      <c r="AD178" s="31" t="s">
        <v>216</v>
      </c>
      <c r="AE178" s="11"/>
    </row>
    <row r="179" spans="1:31" ht="21.75" customHeight="1">
      <c r="A179" s="72">
        <v>172</v>
      </c>
      <c r="B179" s="82" t="s">
        <v>50</v>
      </c>
      <c r="C179" s="73" t="s">
        <v>25</v>
      </c>
      <c r="D179" s="81" t="s">
        <v>18</v>
      </c>
      <c r="E179" s="110" t="s">
        <v>655</v>
      </c>
      <c r="F179" s="73"/>
      <c r="G179" s="73" t="s">
        <v>435</v>
      </c>
      <c r="H179" s="75" t="s">
        <v>381</v>
      </c>
      <c r="I179" s="76" t="s">
        <v>82</v>
      </c>
      <c r="J179" s="77" t="s">
        <v>57</v>
      </c>
      <c r="K179" s="78">
        <v>25</v>
      </c>
      <c r="L179" s="83">
        <v>50</v>
      </c>
      <c r="M179" s="83">
        <v>0.538</v>
      </c>
      <c r="N179" s="83"/>
      <c r="O179" s="84"/>
      <c r="P179" s="85"/>
      <c r="Q179" s="85"/>
      <c r="R179" s="85"/>
      <c r="S179" s="85"/>
      <c r="T179" s="77" t="s">
        <v>421</v>
      </c>
      <c r="U179" s="77" t="s">
        <v>420</v>
      </c>
      <c r="V179" s="77" t="s">
        <v>519</v>
      </c>
      <c r="W179" s="52"/>
      <c r="X179" s="11" t="s">
        <v>177</v>
      </c>
      <c r="Y179" s="11" t="s">
        <v>438</v>
      </c>
      <c r="Z179" s="11" t="s">
        <v>465</v>
      </c>
      <c r="AA179" s="11" t="s">
        <v>467</v>
      </c>
      <c r="AB179" s="11" t="s">
        <v>24</v>
      </c>
      <c r="AC179" s="11" t="s">
        <v>469</v>
      </c>
      <c r="AD179" s="31" t="s">
        <v>354</v>
      </c>
      <c r="AE179" s="11">
        <v>0.6</v>
      </c>
    </row>
    <row r="180" spans="1:31" ht="21.75" customHeight="1">
      <c r="A180" s="72">
        <v>173</v>
      </c>
      <c r="B180" s="82" t="s">
        <v>50</v>
      </c>
      <c r="C180" s="73" t="s">
        <v>25</v>
      </c>
      <c r="D180" s="81" t="s">
        <v>31</v>
      </c>
      <c r="E180" s="110" t="s">
        <v>656</v>
      </c>
      <c r="F180" s="73"/>
      <c r="G180" s="73" t="s">
        <v>178</v>
      </c>
      <c r="H180" s="75" t="s">
        <v>31</v>
      </c>
      <c r="I180" s="76"/>
      <c r="J180" s="77"/>
      <c r="K180" s="78"/>
      <c r="L180" s="83">
        <v>1</v>
      </c>
      <c r="M180" s="83">
        <v>0.011</v>
      </c>
      <c r="N180" s="83"/>
      <c r="O180" s="84"/>
      <c r="P180" s="85"/>
      <c r="Q180" s="85"/>
      <c r="R180" s="85"/>
      <c r="S180" s="85"/>
      <c r="T180" s="77" t="s">
        <v>421</v>
      </c>
      <c r="U180" s="77" t="s">
        <v>420</v>
      </c>
      <c r="V180" s="77" t="s">
        <v>519</v>
      </c>
      <c r="W180" s="52"/>
      <c r="X180" s="11" t="s">
        <v>177</v>
      </c>
      <c r="Y180" s="11" t="s">
        <v>436</v>
      </c>
      <c r="Z180" s="11" t="s">
        <v>465</v>
      </c>
      <c r="AA180" s="11" t="s">
        <v>467</v>
      </c>
      <c r="AB180" s="11" t="s">
        <v>24</v>
      </c>
      <c r="AC180" s="11" t="s">
        <v>469</v>
      </c>
      <c r="AD180" s="31" t="s">
        <v>431</v>
      </c>
      <c r="AE180" s="11"/>
    </row>
    <row r="181" spans="1:31" ht="21.75" customHeight="1">
      <c r="A181" s="72">
        <v>174</v>
      </c>
      <c r="B181" s="82" t="s">
        <v>117</v>
      </c>
      <c r="C181" s="73" t="s">
        <v>25</v>
      </c>
      <c r="D181" s="74" t="s">
        <v>208</v>
      </c>
      <c r="E181" s="110" t="s">
        <v>657</v>
      </c>
      <c r="F181" s="73"/>
      <c r="G181" s="73" t="s">
        <v>276</v>
      </c>
      <c r="H181" s="75" t="s">
        <v>118</v>
      </c>
      <c r="I181" s="76" t="s">
        <v>319</v>
      </c>
      <c r="J181" s="77" t="s">
        <v>27</v>
      </c>
      <c r="K181" s="78">
        <v>27.5</v>
      </c>
      <c r="L181" s="83">
        <v>500</v>
      </c>
      <c r="M181" s="83">
        <v>5.376</v>
      </c>
      <c r="N181" s="83"/>
      <c r="O181" s="79"/>
      <c r="P181" s="80"/>
      <c r="Q181" s="80"/>
      <c r="R181" s="80"/>
      <c r="S181" s="80"/>
      <c r="T181" s="77" t="s">
        <v>421</v>
      </c>
      <c r="U181" s="77" t="s">
        <v>420</v>
      </c>
      <c r="V181" s="77" t="s">
        <v>519</v>
      </c>
      <c r="W181" s="52"/>
      <c r="X181" s="11" t="s">
        <v>177</v>
      </c>
      <c r="Y181" s="11" t="s">
        <v>436</v>
      </c>
      <c r="Z181" s="11" t="s">
        <v>465</v>
      </c>
      <c r="AA181" s="11" t="s">
        <v>468</v>
      </c>
      <c r="AB181" s="11" t="s">
        <v>36</v>
      </c>
      <c r="AC181" s="11" t="s">
        <v>2</v>
      </c>
      <c r="AD181" s="31" t="s">
        <v>357</v>
      </c>
      <c r="AE181" s="11">
        <v>2.3</v>
      </c>
    </row>
    <row r="182" spans="1:31" ht="21.75" customHeight="1">
      <c r="A182" s="72">
        <v>175</v>
      </c>
      <c r="B182" s="82" t="s">
        <v>44</v>
      </c>
      <c r="C182" s="73" t="s">
        <v>28</v>
      </c>
      <c r="D182" s="81" t="s">
        <v>74</v>
      </c>
      <c r="E182" s="110" t="s">
        <v>658</v>
      </c>
      <c r="F182" s="73" t="s">
        <v>10</v>
      </c>
      <c r="G182" s="73" t="s">
        <v>10</v>
      </c>
      <c r="H182" s="75" t="s">
        <v>143</v>
      </c>
      <c r="I182" s="76" t="s">
        <v>491</v>
      </c>
      <c r="J182" s="77" t="s">
        <v>27</v>
      </c>
      <c r="K182" s="78">
        <v>10</v>
      </c>
      <c r="L182" s="83">
        <v>195.858</v>
      </c>
      <c r="M182" s="83">
        <v>2.106</v>
      </c>
      <c r="N182" s="83"/>
      <c r="O182" s="79"/>
      <c r="P182" s="80"/>
      <c r="Q182" s="80"/>
      <c r="R182" s="80"/>
      <c r="S182" s="80"/>
      <c r="T182" s="77" t="s">
        <v>421</v>
      </c>
      <c r="U182" s="77" t="s">
        <v>420</v>
      </c>
      <c r="V182" s="77" t="s">
        <v>519</v>
      </c>
      <c r="W182" s="52"/>
      <c r="X182" s="11" t="s">
        <v>177</v>
      </c>
      <c r="Y182" s="11" t="s">
        <v>438</v>
      </c>
      <c r="Z182" s="11" t="s">
        <v>464</v>
      </c>
      <c r="AA182" s="11" t="s">
        <v>464</v>
      </c>
      <c r="AB182" s="11" t="s">
        <v>24</v>
      </c>
      <c r="AC182" s="11" t="s">
        <v>1</v>
      </c>
      <c r="AD182" s="31" t="s">
        <v>358</v>
      </c>
      <c r="AE182" s="11">
        <v>1.5</v>
      </c>
    </row>
    <row r="183" spans="1:31" ht="21.75" customHeight="1">
      <c r="A183" s="72">
        <v>176</v>
      </c>
      <c r="B183" s="82" t="s">
        <v>44</v>
      </c>
      <c r="C183" s="73" t="s">
        <v>28</v>
      </c>
      <c r="D183" s="81" t="s">
        <v>119</v>
      </c>
      <c r="E183" s="110" t="s">
        <v>659</v>
      </c>
      <c r="F183" s="73" t="s">
        <v>47</v>
      </c>
      <c r="G183" s="73" t="s">
        <v>47</v>
      </c>
      <c r="H183" s="75" t="s">
        <v>122</v>
      </c>
      <c r="I183" s="122" t="s">
        <v>108</v>
      </c>
      <c r="J183" s="77" t="s">
        <v>27</v>
      </c>
      <c r="K183" s="78">
        <v>5.25</v>
      </c>
      <c r="L183" s="83">
        <v>232.05</v>
      </c>
      <c r="M183" s="83">
        <v>2.495</v>
      </c>
      <c r="N183" s="83"/>
      <c r="O183" s="79"/>
      <c r="P183" s="80"/>
      <c r="Q183" s="80"/>
      <c r="R183" s="80"/>
      <c r="S183" s="80"/>
      <c r="T183" s="77" t="s">
        <v>421</v>
      </c>
      <c r="U183" s="77" t="s">
        <v>420</v>
      </c>
      <c r="V183" s="77" t="s">
        <v>519</v>
      </c>
      <c r="W183" s="52"/>
      <c r="X183" s="11" t="s">
        <v>177</v>
      </c>
      <c r="Y183" s="11" t="s">
        <v>436</v>
      </c>
      <c r="Z183" s="11" t="s">
        <v>464</v>
      </c>
      <c r="AA183" s="11" t="s">
        <v>464</v>
      </c>
      <c r="AB183" s="11" t="s">
        <v>24</v>
      </c>
      <c r="AC183" s="11" t="s">
        <v>1</v>
      </c>
      <c r="AD183" s="31" t="s">
        <v>431</v>
      </c>
      <c r="AE183" s="11">
        <v>0.511</v>
      </c>
    </row>
    <row r="184" spans="1:31" ht="21.75" customHeight="1">
      <c r="A184" s="72">
        <v>177</v>
      </c>
      <c r="B184" s="82" t="s">
        <v>44</v>
      </c>
      <c r="C184" s="73" t="s">
        <v>28</v>
      </c>
      <c r="D184" s="81" t="s">
        <v>123</v>
      </c>
      <c r="E184" s="110" t="s">
        <v>653</v>
      </c>
      <c r="F184" s="73" t="s">
        <v>389</v>
      </c>
      <c r="G184" s="73" t="s">
        <v>112</v>
      </c>
      <c r="H184" s="75" t="s">
        <v>124</v>
      </c>
      <c r="I184" s="76" t="s">
        <v>95</v>
      </c>
      <c r="J184" s="77" t="s">
        <v>27</v>
      </c>
      <c r="K184" s="78">
        <v>30</v>
      </c>
      <c r="L184" s="83">
        <v>289</v>
      </c>
      <c r="M184" s="83">
        <v>3.108</v>
      </c>
      <c r="N184" s="83"/>
      <c r="O184" s="84"/>
      <c r="P184" s="85"/>
      <c r="Q184" s="85"/>
      <c r="R184" s="85"/>
      <c r="S184" s="85"/>
      <c r="T184" s="77" t="s">
        <v>421</v>
      </c>
      <c r="U184" s="77" t="s">
        <v>420</v>
      </c>
      <c r="V184" s="77" t="s">
        <v>519</v>
      </c>
      <c r="W184" s="52"/>
      <c r="X184" s="11" t="s">
        <v>177</v>
      </c>
      <c r="Y184" s="11" t="s">
        <v>439</v>
      </c>
      <c r="Z184" s="11" t="s">
        <v>464</v>
      </c>
      <c r="AA184" s="11" t="s">
        <v>464</v>
      </c>
      <c r="AB184" s="11" t="s">
        <v>24</v>
      </c>
      <c r="AC184" s="11" t="s">
        <v>1</v>
      </c>
      <c r="AD184" s="31" t="s">
        <v>216</v>
      </c>
      <c r="AE184" s="11">
        <v>0.284</v>
      </c>
    </row>
    <row r="185" spans="1:31" ht="21.75" customHeight="1">
      <c r="A185" s="72">
        <v>178</v>
      </c>
      <c r="B185" s="82" t="s">
        <v>44</v>
      </c>
      <c r="C185" s="73" t="s">
        <v>28</v>
      </c>
      <c r="D185" s="74" t="s">
        <v>210</v>
      </c>
      <c r="E185" s="110" t="s">
        <v>660</v>
      </c>
      <c r="F185" s="68"/>
      <c r="G185" s="73" t="s">
        <v>422</v>
      </c>
      <c r="H185" s="75" t="s">
        <v>88</v>
      </c>
      <c r="I185" s="76" t="s">
        <v>91</v>
      </c>
      <c r="J185" s="77" t="s">
        <v>27</v>
      </c>
      <c r="K185" s="78">
        <v>6</v>
      </c>
      <c r="L185" s="83">
        <v>263.83</v>
      </c>
      <c r="M185" s="83">
        <v>2.837</v>
      </c>
      <c r="N185" s="162">
        <v>836961</v>
      </c>
      <c r="O185" s="172"/>
      <c r="P185" s="162"/>
      <c r="Q185" s="162"/>
      <c r="R185" s="162"/>
      <c r="S185" s="162"/>
      <c r="T185" s="77" t="s">
        <v>425</v>
      </c>
      <c r="U185" s="77" t="s">
        <v>420</v>
      </c>
      <c r="V185" s="77" t="s">
        <v>519</v>
      </c>
      <c r="W185" s="52"/>
      <c r="X185" s="11" t="s">
        <v>177</v>
      </c>
      <c r="Y185" s="11" t="s">
        <v>438</v>
      </c>
      <c r="Z185" s="11" t="s">
        <v>464</v>
      </c>
      <c r="AA185" s="11" t="s">
        <v>464</v>
      </c>
      <c r="AB185" s="11" t="s">
        <v>24</v>
      </c>
      <c r="AC185" s="11" t="s">
        <v>1</v>
      </c>
      <c r="AD185" s="31" t="s">
        <v>352</v>
      </c>
      <c r="AE185" s="11">
        <v>2</v>
      </c>
    </row>
    <row r="186" spans="1:31" ht="21.75" customHeight="1">
      <c r="A186" s="72">
        <v>179</v>
      </c>
      <c r="B186" s="82" t="s">
        <v>44</v>
      </c>
      <c r="C186" s="73" t="s">
        <v>28</v>
      </c>
      <c r="D186" s="74" t="s">
        <v>209</v>
      </c>
      <c r="E186" s="110" t="s">
        <v>637</v>
      </c>
      <c r="F186" s="73" t="s">
        <v>389</v>
      </c>
      <c r="G186" s="73" t="s">
        <v>112</v>
      </c>
      <c r="H186" s="75" t="s">
        <v>151</v>
      </c>
      <c r="I186" s="76" t="s">
        <v>152</v>
      </c>
      <c r="J186" s="77" t="s">
        <v>27</v>
      </c>
      <c r="K186" s="78">
        <v>31.1</v>
      </c>
      <c r="L186" s="83">
        <v>513</v>
      </c>
      <c r="M186" s="83">
        <v>5.516</v>
      </c>
      <c r="N186" s="83"/>
      <c r="O186" s="79"/>
      <c r="P186" s="80"/>
      <c r="Q186" s="80"/>
      <c r="R186" s="80"/>
      <c r="S186" s="80"/>
      <c r="T186" s="77" t="s">
        <v>421</v>
      </c>
      <c r="U186" s="77" t="s">
        <v>420</v>
      </c>
      <c r="V186" s="77" t="s">
        <v>519</v>
      </c>
      <c r="W186" s="52"/>
      <c r="X186" s="11" t="s">
        <v>177</v>
      </c>
      <c r="Y186" s="11" t="s">
        <v>439</v>
      </c>
      <c r="Z186" s="11" t="s">
        <v>464</v>
      </c>
      <c r="AA186" s="11" t="s">
        <v>464</v>
      </c>
      <c r="AB186" s="11" t="s">
        <v>24</v>
      </c>
      <c r="AC186" s="11" t="s">
        <v>1</v>
      </c>
      <c r="AD186" s="31" t="s">
        <v>216</v>
      </c>
      <c r="AE186" s="11">
        <v>1.235</v>
      </c>
    </row>
    <row r="187" spans="1:31" ht="21.75" customHeight="1">
      <c r="A187" s="72">
        <v>180</v>
      </c>
      <c r="B187" s="82" t="s">
        <v>45</v>
      </c>
      <c r="C187" s="73" t="s">
        <v>25</v>
      </c>
      <c r="D187" s="81" t="s">
        <v>428</v>
      </c>
      <c r="E187" s="110" t="s">
        <v>661</v>
      </c>
      <c r="F187" s="68" t="s">
        <v>422</v>
      </c>
      <c r="G187" s="73" t="s">
        <v>422</v>
      </c>
      <c r="H187" s="75" t="s">
        <v>452</v>
      </c>
      <c r="I187" s="76" t="s">
        <v>299</v>
      </c>
      <c r="J187" s="77" t="s">
        <v>58</v>
      </c>
      <c r="K187" s="78">
        <v>500</v>
      </c>
      <c r="L187" s="83">
        <v>1787.234</v>
      </c>
      <c r="M187" s="83">
        <v>19.218</v>
      </c>
      <c r="N187" s="83"/>
      <c r="O187" s="79"/>
      <c r="P187" s="80"/>
      <c r="Q187" s="80"/>
      <c r="R187" s="80"/>
      <c r="S187" s="80"/>
      <c r="T187" s="77" t="s">
        <v>425</v>
      </c>
      <c r="U187" s="77" t="s">
        <v>420</v>
      </c>
      <c r="V187" s="77" t="s">
        <v>519</v>
      </c>
      <c r="W187" s="52"/>
      <c r="X187" s="11" t="s">
        <v>177</v>
      </c>
      <c r="Y187" s="11" t="s">
        <v>438</v>
      </c>
      <c r="Z187" s="11" t="s">
        <v>465</v>
      </c>
      <c r="AA187" s="11" t="s">
        <v>468</v>
      </c>
      <c r="AB187" s="11" t="s">
        <v>36</v>
      </c>
      <c r="AC187" s="11" t="s">
        <v>2</v>
      </c>
      <c r="AD187" s="31" t="s">
        <v>360</v>
      </c>
      <c r="AE187" s="11">
        <v>1</v>
      </c>
    </row>
    <row r="188" spans="1:31" ht="21.75" customHeight="1">
      <c r="A188" s="72">
        <v>181</v>
      </c>
      <c r="B188" s="82" t="s">
        <v>45</v>
      </c>
      <c r="C188" s="73" t="s">
        <v>28</v>
      </c>
      <c r="D188" s="74" t="s">
        <v>106</v>
      </c>
      <c r="E188" s="110" t="s">
        <v>637</v>
      </c>
      <c r="F188" s="73" t="s">
        <v>389</v>
      </c>
      <c r="G188" s="73" t="s">
        <v>112</v>
      </c>
      <c r="H188" s="75" t="s">
        <v>104</v>
      </c>
      <c r="I188" s="76" t="s">
        <v>394</v>
      </c>
      <c r="J188" s="77" t="s">
        <v>58</v>
      </c>
      <c r="K188" s="78">
        <v>300</v>
      </c>
      <c r="L188" s="83">
        <v>962</v>
      </c>
      <c r="M188" s="83">
        <v>10.344</v>
      </c>
      <c r="N188" s="83"/>
      <c r="O188" s="79"/>
      <c r="P188" s="80"/>
      <c r="Q188" s="80"/>
      <c r="R188" s="80"/>
      <c r="S188" s="80"/>
      <c r="T188" s="77" t="s">
        <v>421</v>
      </c>
      <c r="U188" s="77" t="s">
        <v>420</v>
      </c>
      <c r="V188" s="77" t="s">
        <v>519</v>
      </c>
      <c r="W188" s="52"/>
      <c r="X188" s="11" t="s">
        <v>177</v>
      </c>
      <c r="Y188" s="11" t="s">
        <v>439</v>
      </c>
      <c r="Z188" s="11" t="s">
        <v>465</v>
      </c>
      <c r="AA188" s="11" t="s">
        <v>468</v>
      </c>
      <c r="AB188" s="11" t="s">
        <v>36</v>
      </c>
      <c r="AC188" s="11" t="s">
        <v>2</v>
      </c>
      <c r="AD188" s="31" t="s">
        <v>216</v>
      </c>
      <c r="AE188" s="11">
        <v>3.7</v>
      </c>
    </row>
    <row r="189" spans="1:31" ht="21.75" customHeight="1">
      <c r="A189" s="72">
        <v>182</v>
      </c>
      <c r="B189" s="82" t="s">
        <v>45</v>
      </c>
      <c r="C189" s="73" t="s">
        <v>28</v>
      </c>
      <c r="D189" s="123" t="s">
        <v>362</v>
      </c>
      <c r="E189" s="110" t="s">
        <v>653</v>
      </c>
      <c r="F189" s="73" t="s">
        <v>389</v>
      </c>
      <c r="G189" s="73" t="s">
        <v>112</v>
      </c>
      <c r="H189" s="75" t="s">
        <v>259</v>
      </c>
      <c r="I189" s="76" t="s">
        <v>150</v>
      </c>
      <c r="J189" s="77" t="s">
        <v>58</v>
      </c>
      <c r="K189" s="78">
        <v>150</v>
      </c>
      <c r="L189" s="83">
        <v>929</v>
      </c>
      <c r="M189" s="83">
        <v>9.989</v>
      </c>
      <c r="N189" s="83"/>
      <c r="O189" s="79"/>
      <c r="P189" s="80"/>
      <c r="Q189" s="80"/>
      <c r="R189" s="80"/>
      <c r="S189" s="80"/>
      <c r="T189" s="77" t="s">
        <v>421</v>
      </c>
      <c r="U189" s="77" t="s">
        <v>420</v>
      </c>
      <c r="V189" s="77" t="s">
        <v>519</v>
      </c>
      <c r="W189" s="52"/>
      <c r="X189" s="11" t="s">
        <v>177</v>
      </c>
      <c r="Y189" s="11" t="s">
        <v>439</v>
      </c>
      <c r="Z189" s="11" t="s">
        <v>465</v>
      </c>
      <c r="AA189" s="11" t="s">
        <v>468</v>
      </c>
      <c r="AB189" s="11" t="s">
        <v>36</v>
      </c>
      <c r="AC189" s="11" t="s">
        <v>2</v>
      </c>
      <c r="AD189" s="31" t="s">
        <v>216</v>
      </c>
      <c r="AE189" s="11">
        <v>1.072</v>
      </c>
    </row>
    <row r="190" spans="1:31" ht="26.25" customHeight="1">
      <c r="A190" s="72">
        <v>183</v>
      </c>
      <c r="B190" s="90" t="s">
        <v>376</v>
      </c>
      <c r="C190" s="91" t="s">
        <v>25</v>
      </c>
      <c r="D190" s="97" t="s">
        <v>31</v>
      </c>
      <c r="E190" s="137" t="s">
        <v>374</v>
      </c>
      <c r="F190" s="68"/>
      <c r="G190" s="68" t="s">
        <v>182</v>
      </c>
      <c r="H190" s="100" t="s">
        <v>31</v>
      </c>
      <c r="I190" s="94"/>
      <c r="J190" s="71"/>
      <c r="K190" s="95"/>
      <c r="L190" s="83">
        <v>1023</v>
      </c>
      <c r="M190" s="83">
        <v>11</v>
      </c>
      <c r="N190" s="83"/>
      <c r="O190" s="84"/>
      <c r="P190" s="85"/>
      <c r="Q190" s="85"/>
      <c r="R190" s="85"/>
      <c r="S190" s="85"/>
      <c r="T190" s="71" t="s">
        <v>182</v>
      </c>
      <c r="U190" s="77" t="s">
        <v>183</v>
      </c>
      <c r="V190" s="77" t="s">
        <v>433</v>
      </c>
      <c r="W190" s="23"/>
      <c r="X190" s="11" t="s">
        <v>182</v>
      </c>
      <c r="Y190" s="1" t="s">
        <v>438</v>
      </c>
      <c r="Z190" s="9" t="s">
        <v>465</v>
      </c>
      <c r="AA190" s="9" t="s">
        <v>468</v>
      </c>
      <c r="AB190" s="11" t="s">
        <v>36</v>
      </c>
      <c r="AC190" s="11" t="s">
        <v>2</v>
      </c>
      <c r="AD190" s="29" t="s">
        <v>157</v>
      </c>
      <c r="AE190" s="2">
        <v>9.24</v>
      </c>
    </row>
    <row r="191" spans="1:31" ht="25.5" customHeight="1">
      <c r="A191" s="72">
        <v>184</v>
      </c>
      <c r="B191" s="82" t="s">
        <v>46</v>
      </c>
      <c r="C191" s="91" t="s">
        <v>25</v>
      </c>
      <c r="D191" s="92" t="s">
        <v>171</v>
      </c>
      <c r="E191" s="137" t="s">
        <v>662</v>
      </c>
      <c r="F191" s="68"/>
      <c r="G191" s="68" t="s">
        <v>54</v>
      </c>
      <c r="H191" s="93" t="s">
        <v>172</v>
      </c>
      <c r="I191" s="94" t="s">
        <v>173</v>
      </c>
      <c r="J191" s="77" t="s">
        <v>49</v>
      </c>
      <c r="K191" s="95">
        <v>50</v>
      </c>
      <c r="L191" s="83">
        <v>651</v>
      </c>
      <c r="M191" s="83">
        <v>7</v>
      </c>
      <c r="N191" s="83"/>
      <c r="O191" s="79"/>
      <c r="P191" s="80"/>
      <c r="Q191" s="80"/>
      <c r="R191" s="80"/>
      <c r="S191" s="80"/>
      <c r="T191" s="71" t="s">
        <v>166</v>
      </c>
      <c r="U191" s="77" t="s">
        <v>183</v>
      </c>
      <c r="V191" s="77" t="s">
        <v>433</v>
      </c>
      <c r="W191" s="23"/>
      <c r="X191" s="11" t="s">
        <v>177</v>
      </c>
      <c r="Y191" s="1" t="s">
        <v>438</v>
      </c>
      <c r="Z191" s="9" t="s">
        <v>465</v>
      </c>
      <c r="AA191" s="1" t="s">
        <v>467</v>
      </c>
      <c r="AB191" s="11" t="s">
        <v>24</v>
      </c>
      <c r="AC191" s="11" t="s">
        <v>469</v>
      </c>
      <c r="AD191" s="29" t="s">
        <v>354</v>
      </c>
      <c r="AE191" s="2"/>
    </row>
    <row r="192" spans="1:31" ht="21.75" customHeight="1">
      <c r="A192" s="72">
        <v>185</v>
      </c>
      <c r="B192" s="82" t="s">
        <v>46</v>
      </c>
      <c r="C192" s="73" t="s">
        <v>25</v>
      </c>
      <c r="D192" s="74" t="s">
        <v>75</v>
      </c>
      <c r="E192" s="110" t="s">
        <v>663</v>
      </c>
      <c r="F192" s="73" t="s">
        <v>55</v>
      </c>
      <c r="G192" s="73" t="s">
        <v>435</v>
      </c>
      <c r="H192" s="75" t="s">
        <v>454</v>
      </c>
      <c r="I192" s="76" t="s">
        <v>79</v>
      </c>
      <c r="J192" s="77" t="s">
        <v>49</v>
      </c>
      <c r="K192" s="78">
        <v>90</v>
      </c>
      <c r="L192" s="83">
        <v>1320</v>
      </c>
      <c r="M192" s="83">
        <v>14.194</v>
      </c>
      <c r="N192" s="83"/>
      <c r="O192" s="79"/>
      <c r="P192" s="80"/>
      <c r="Q192" s="80"/>
      <c r="R192" s="80"/>
      <c r="S192" s="80"/>
      <c r="T192" s="77" t="s">
        <v>421</v>
      </c>
      <c r="U192" s="77" t="s">
        <v>420</v>
      </c>
      <c r="V192" s="77" t="s">
        <v>519</v>
      </c>
      <c r="W192" s="52"/>
      <c r="X192" s="11" t="s">
        <v>177</v>
      </c>
      <c r="Y192" s="11" t="s">
        <v>438</v>
      </c>
      <c r="Z192" s="11" t="s">
        <v>465</v>
      </c>
      <c r="AA192" s="11" t="s">
        <v>467</v>
      </c>
      <c r="AB192" s="11" t="s">
        <v>24</v>
      </c>
      <c r="AC192" s="11" t="s">
        <v>469</v>
      </c>
      <c r="AD192" s="31" t="s">
        <v>355</v>
      </c>
      <c r="AE192" s="11"/>
    </row>
    <row r="193" spans="1:31" ht="24.75" customHeight="1">
      <c r="A193" s="72">
        <v>186</v>
      </c>
      <c r="B193" s="82" t="s">
        <v>46</v>
      </c>
      <c r="C193" s="73" t="s">
        <v>25</v>
      </c>
      <c r="D193" s="74" t="s">
        <v>174</v>
      </c>
      <c r="E193" s="110" t="s">
        <v>298</v>
      </c>
      <c r="F193" s="73"/>
      <c r="G193" s="73" t="s">
        <v>47</v>
      </c>
      <c r="H193" s="104" t="s">
        <v>260</v>
      </c>
      <c r="I193" s="77" t="s">
        <v>175</v>
      </c>
      <c r="J193" s="77" t="s">
        <v>49</v>
      </c>
      <c r="K193" s="105">
        <v>80</v>
      </c>
      <c r="L193" s="83">
        <v>930</v>
      </c>
      <c r="M193" s="83">
        <v>10</v>
      </c>
      <c r="N193" s="83"/>
      <c r="O193" s="79"/>
      <c r="P193" s="80"/>
      <c r="Q193" s="80"/>
      <c r="R193" s="80"/>
      <c r="S193" s="80"/>
      <c r="T193" s="77" t="s">
        <v>166</v>
      </c>
      <c r="U193" s="77" t="s">
        <v>183</v>
      </c>
      <c r="V193" s="77" t="s">
        <v>433</v>
      </c>
      <c r="W193" s="64"/>
      <c r="X193" s="11" t="s">
        <v>177</v>
      </c>
      <c r="Y193" s="9" t="s">
        <v>436</v>
      </c>
      <c r="Z193" s="9" t="s">
        <v>465</v>
      </c>
      <c r="AA193" s="9" t="s">
        <v>467</v>
      </c>
      <c r="AB193" s="11" t="s">
        <v>24</v>
      </c>
      <c r="AC193" s="11" t="s">
        <v>469</v>
      </c>
      <c r="AD193" s="31" t="s">
        <v>431</v>
      </c>
      <c r="AE193" s="11"/>
    </row>
    <row r="194" spans="1:31" ht="21.75" customHeight="1">
      <c r="A194" s="72">
        <v>187</v>
      </c>
      <c r="B194" s="82" t="s">
        <v>46</v>
      </c>
      <c r="C194" s="73" t="s">
        <v>25</v>
      </c>
      <c r="D194" s="81" t="s">
        <v>291</v>
      </c>
      <c r="E194" s="110" t="s">
        <v>664</v>
      </c>
      <c r="F194" s="68"/>
      <c r="G194" s="73" t="s">
        <v>47</v>
      </c>
      <c r="H194" s="75" t="s">
        <v>292</v>
      </c>
      <c r="I194" s="76" t="s">
        <v>293</v>
      </c>
      <c r="J194" s="77" t="s">
        <v>49</v>
      </c>
      <c r="K194" s="78">
        <v>30</v>
      </c>
      <c r="L194" s="83">
        <v>1000</v>
      </c>
      <c r="M194" s="83">
        <v>10.753</v>
      </c>
      <c r="N194" s="83"/>
      <c r="O194" s="79"/>
      <c r="P194" s="80"/>
      <c r="Q194" s="80"/>
      <c r="R194" s="80"/>
      <c r="S194" s="80"/>
      <c r="T194" s="77" t="s">
        <v>421</v>
      </c>
      <c r="U194" s="77" t="s">
        <v>420</v>
      </c>
      <c r="V194" s="77" t="s">
        <v>519</v>
      </c>
      <c r="W194" s="52"/>
      <c r="X194" s="11" t="s">
        <v>177</v>
      </c>
      <c r="Y194" s="11" t="s">
        <v>436</v>
      </c>
      <c r="Z194" s="11" t="s">
        <v>465</v>
      </c>
      <c r="AA194" s="11" t="s">
        <v>467</v>
      </c>
      <c r="AB194" s="11" t="s">
        <v>24</v>
      </c>
      <c r="AC194" s="11" t="s">
        <v>469</v>
      </c>
      <c r="AD194" s="31" t="s">
        <v>354</v>
      </c>
      <c r="AE194" s="11"/>
    </row>
    <row r="195" spans="1:31" ht="21.75" customHeight="1">
      <c r="A195" s="72">
        <v>188</v>
      </c>
      <c r="B195" s="82" t="s">
        <v>46</v>
      </c>
      <c r="C195" s="73" t="s">
        <v>25</v>
      </c>
      <c r="D195" s="81" t="s">
        <v>307</v>
      </c>
      <c r="E195" s="110" t="s">
        <v>308</v>
      </c>
      <c r="F195" s="68"/>
      <c r="G195" s="73" t="s">
        <v>148</v>
      </c>
      <c r="H195" s="75" t="s">
        <v>265</v>
      </c>
      <c r="I195" s="76" t="s">
        <v>266</v>
      </c>
      <c r="J195" s="77" t="s">
        <v>49</v>
      </c>
      <c r="K195" s="78" t="s">
        <v>309</v>
      </c>
      <c r="L195" s="83">
        <v>291.082</v>
      </c>
      <c r="M195" s="83">
        <v>3.13</v>
      </c>
      <c r="N195" s="83"/>
      <c r="O195" s="84"/>
      <c r="P195" s="85"/>
      <c r="Q195" s="85"/>
      <c r="R195" s="85"/>
      <c r="S195" s="85"/>
      <c r="T195" s="77" t="s">
        <v>421</v>
      </c>
      <c r="U195" s="77" t="s">
        <v>420</v>
      </c>
      <c r="V195" s="77" t="s">
        <v>519</v>
      </c>
      <c r="W195" s="52"/>
      <c r="X195" s="11" t="s">
        <v>177</v>
      </c>
      <c r="Y195" s="11" t="s">
        <v>438</v>
      </c>
      <c r="Z195" s="11" t="s">
        <v>465</v>
      </c>
      <c r="AA195" s="11" t="s">
        <v>467</v>
      </c>
      <c r="AB195" s="11" t="s">
        <v>24</v>
      </c>
      <c r="AC195" s="11" t="s">
        <v>469</v>
      </c>
      <c r="AD195" s="31" t="s">
        <v>431</v>
      </c>
      <c r="AE195" s="11"/>
    </row>
    <row r="196" spans="1:31" ht="21.75" customHeight="1">
      <c r="A196" s="72">
        <v>189</v>
      </c>
      <c r="B196" s="82" t="s">
        <v>46</v>
      </c>
      <c r="C196" s="73" t="s">
        <v>25</v>
      </c>
      <c r="D196" s="106" t="s">
        <v>512</v>
      </c>
      <c r="E196" s="139" t="s">
        <v>665</v>
      </c>
      <c r="F196" s="68"/>
      <c r="G196" s="70" t="s">
        <v>178</v>
      </c>
      <c r="H196" s="107" t="s">
        <v>513</v>
      </c>
      <c r="I196" s="76"/>
      <c r="J196" s="69" t="s">
        <v>514</v>
      </c>
      <c r="K196" s="124">
        <v>203500000</v>
      </c>
      <c r="L196" s="83">
        <v>3500</v>
      </c>
      <c r="M196" s="83">
        <v>37.634</v>
      </c>
      <c r="N196" s="83"/>
      <c r="O196" s="79"/>
      <c r="P196" s="80"/>
      <c r="Q196" s="80"/>
      <c r="R196" s="80"/>
      <c r="S196" s="80"/>
      <c r="T196" s="71" t="s">
        <v>421</v>
      </c>
      <c r="U196" s="77" t="s">
        <v>420</v>
      </c>
      <c r="V196" s="77" t="s">
        <v>519</v>
      </c>
      <c r="W196" s="52"/>
      <c r="X196" s="11"/>
      <c r="Y196" s="11"/>
      <c r="Z196" s="11"/>
      <c r="AA196" s="11"/>
      <c r="AB196" s="11"/>
      <c r="AC196" s="11"/>
      <c r="AD196" s="31"/>
      <c r="AE196" s="11"/>
    </row>
    <row r="197" spans="1:31" ht="21.75" customHeight="1">
      <c r="A197" s="72">
        <v>190</v>
      </c>
      <c r="B197" s="182" t="s">
        <v>46</v>
      </c>
      <c r="C197" s="183" t="s">
        <v>25</v>
      </c>
      <c r="D197" s="184" t="s">
        <v>727</v>
      </c>
      <c r="E197" s="183" t="s">
        <v>728</v>
      </c>
      <c r="F197" s="183" t="s">
        <v>8</v>
      </c>
      <c r="G197" s="183" t="s">
        <v>8</v>
      </c>
      <c r="H197" s="175" t="s">
        <v>729</v>
      </c>
      <c r="I197" s="176" t="s">
        <v>730</v>
      </c>
      <c r="J197" s="5" t="s">
        <v>49</v>
      </c>
      <c r="K197" s="177">
        <v>12.4</v>
      </c>
      <c r="L197" s="83"/>
      <c r="M197" s="83"/>
      <c r="N197" s="179">
        <v>40691.19</v>
      </c>
      <c r="O197" s="178"/>
      <c r="P197" s="179"/>
      <c r="Q197" s="179"/>
      <c r="R197" s="179"/>
      <c r="S197" s="179"/>
      <c r="T197" s="5" t="s">
        <v>421</v>
      </c>
      <c r="U197" s="5" t="s">
        <v>420</v>
      </c>
      <c r="V197" s="5" t="s">
        <v>519</v>
      </c>
      <c r="W197" s="52"/>
      <c r="X197" s="11"/>
      <c r="Y197" s="11"/>
      <c r="Z197" s="11"/>
      <c r="AA197" s="11"/>
      <c r="AB197" s="11"/>
      <c r="AC197" s="11"/>
      <c r="AD197" s="31"/>
      <c r="AE197" s="11"/>
    </row>
    <row r="198" spans="1:31" ht="29.25" customHeight="1">
      <c r="A198" s="72">
        <v>191</v>
      </c>
      <c r="B198" s="102" t="s">
        <v>430</v>
      </c>
      <c r="C198" s="73" t="s">
        <v>25</v>
      </c>
      <c r="D198" s="125" t="s">
        <v>498</v>
      </c>
      <c r="E198" s="137" t="s">
        <v>162</v>
      </c>
      <c r="F198" s="103"/>
      <c r="G198" s="73" t="s">
        <v>524</v>
      </c>
      <c r="H198" s="104" t="s">
        <v>269</v>
      </c>
      <c r="I198" s="77"/>
      <c r="J198" s="77" t="s">
        <v>27</v>
      </c>
      <c r="K198" s="126">
        <v>60420.89</v>
      </c>
      <c r="L198" s="83">
        <v>186</v>
      </c>
      <c r="M198" s="83">
        <v>2</v>
      </c>
      <c r="N198" s="83"/>
      <c r="O198" s="79"/>
      <c r="P198" s="80"/>
      <c r="Q198" s="80"/>
      <c r="R198" s="80"/>
      <c r="S198" s="80"/>
      <c r="T198" s="77" t="s">
        <v>163</v>
      </c>
      <c r="U198" s="77" t="s">
        <v>183</v>
      </c>
      <c r="V198" s="77" t="s">
        <v>433</v>
      </c>
      <c r="W198" s="64"/>
      <c r="X198" s="11" t="s">
        <v>177</v>
      </c>
      <c r="Y198" s="9" t="s">
        <v>439</v>
      </c>
      <c r="Z198" s="9" t="s">
        <v>464</v>
      </c>
      <c r="AA198" s="12" t="s">
        <v>464</v>
      </c>
      <c r="AB198" s="11" t="s">
        <v>24</v>
      </c>
      <c r="AC198" s="11" t="s">
        <v>3</v>
      </c>
      <c r="AD198" s="31" t="s">
        <v>163</v>
      </c>
      <c r="AE198" s="11">
        <v>0.355</v>
      </c>
    </row>
    <row r="199" spans="1:31" ht="27.75" customHeight="1">
      <c r="A199" s="72">
        <v>192</v>
      </c>
      <c r="B199" s="102" t="s">
        <v>430</v>
      </c>
      <c r="C199" s="73" t="s">
        <v>25</v>
      </c>
      <c r="D199" s="125" t="s">
        <v>499</v>
      </c>
      <c r="E199" s="137" t="s">
        <v>162</v>
      </c>
      <c r="F199" s="103"/>
      <c r="G199" s="73" t="s">
        <v>524</v>
      </c>
      <c r="H199" s="104" t="s">
        <v>507</v>
      </c>
      <c r="I199" s="77"/>
      <c r="J199" s="77" t="s">
        <v>27</v>
      </c>
      <c r="K199" s="126">
        <v>147440.31</v>
      </c>
      <c r="L199" s="83"/>
      <c r="M199" s="83"/>
      <c r="N199" s="83"/>
      <c r="O199" s="79"/>
      <c r="P199" s="80"/>
      <c r="Q199" s="80"/>
      <c r="R199" s="80"/>
      <c r="S199" s="80"/>
      <c r="T199" s="77" t="s">
        <v>163</v>
      </c>
      <c r="U199" s="77" t="s">
        <v>183</v>
      </c>
      <c r="V199" s="77" t="s">
        <v>433</v>
      </c>
      <c r="W199" s="64"/>
      <c r="X199" s="11"/>
      <c r="Y199" s="9"/>
      <c r="Z199" s="9"/>
      <c r="AA199" s="12"/>
      <c r="AB199" s="11"/>
      <c r="AC199" s="11"/>
      <c r="AD199" s="31"/>
      <c r="AE199" s="11"/>
    </row>
    <row r="200" spans="1:31" ht="24.75" customHeight="1">
      <c r="A200" s="72">
        <v>193</v>
      </c>
      <c r="B200" s="102" t="s">
        <v>430</v>
      </c>
      <c r="C200" s="73" t="s">
        <v>25</v>
      </c>
      <c r="D200" s="125" t="s">
        <v>500</v>
      </c>
      <c r="E200" s="137" t="s">
        <v>162</v>
      </c>
      <c r="F200" s="103"/>
      <c r="G200" s="73" t="s">
        <v>524</v>
      </c>
      <c r="H200" s="104" t="s">
        <v>504</v>
      </c>
      <c r="I200" s="77"/>
      <c r="J200" s="77" t="s">
        <v>27</v>
      </c>
      <c r="K200" s="126">
        <v>729842.34</v>
      </c>
      <c r="L200" s="83"/>
      <c r="M200" s="83"/>
      <c r="N200" s="83"/>
      <c r="O200" s="79"/>
      <c r="P200" s="80"/>
      <c r="Q200" s="80"/>
      <c r="R200" s="80"/>
      <c r="S200" s="80"/>
      <c r="T200" s="77" t="s">
        <v>163</v>
      </c>
      <c r="U200" s="77" t="s">
        <v>183</v>
      </c>
      <c r="V200" s="77" t="s">
        <v>433</v>
      </c>
      <c r="W200" s="64"/>
      <c r="X200" s="11"/>
      <c r="Y200" s="9"/>
      <c r="Z200" s="9"/>
      <c r="AA200" s="12"/>
      <c r="AB200" s="11"/>
      <c r="AC200" s="11"/>
      <c r="AD200" s="31"/>
      <c r="AE200" s="11"/>
    </row>
    <row r="201" spans="1:31" ht="21.75" customHeight="1">
      <c r="A201" s="72">
        <v>194</v>
      </c>
      <c r="B201" s="102" t="s">
        <v>430</v>
      </c>
      <c r="C201" s="73" t="s">
        <v>25</v>
      </c>
      <c r="D201" s="125" t="s">
        <v>501</v>
      </c>
      <c r="E201" s="137" t="s">
        <v>162</v>
      </c>
      <c r="F201" s="103"/>
      <c r="G201" s="73" t="s">
        <v>524</v>
      </c>
      <c r="H201" s="104" t="s">
        <v>505</v>
      </c>
      <c r="I201" s="77"/>
      <c r="J201" s="77" t="s">
        <v>27</v>
      </c>
      <c r="K201" s="126">
        <v>83383.69</v>
      </c>
      <c r="L201" s="83"/>
      <c r="M201" s="83"/>
      <c r="N201" s="83"/>
      <c r="O201" s="79"/>
      <c r="P201" s="80"/>
      <c r="Q201" s="80"/>
      <c r="R201" s="80"/>
      <c r="S201" s="80"/>
      <c r="T201" s="77" t="s">
        <v>163</v>
      </c>
      <c r="U201" s="77" t="s">
        <v>183</v>
      </c>
      <c r="V201" s="77" t="s">
        <v>433</v>
      </c>
      <c r="W201" s="64"/>
      <c r="X201" s="11"/>
      <c r="Y201" s="9"/>
      <c r="Z201" s="9"/>
      <c r="AA201" s="12"/>
      <c r="AB201" s="11"/>
      <c r="AC201" s="11"/>
      <c r="AD201" s="31"/>
      <c r="AE201" s="11"/>
    </row>
    <row r="202" spans="1:31" ht="27" customHeight="1">
      <c r="A202" s="72">
        <v>195</v>
      </c>
      <c r="B202" s="102" t="s">
        <v>430</v>
      </c>
      <c r="C202" s="73" t="s">
        <v>25</v>
      </c>
      <c r="D202" s="125" t="s">
        <v>502</v>
      </c>
      <c r="E202" s="137" t="s">
        <v>162</v>
      </c>
      <c r="F202" s="103"/>
      <c r="G202" s="73" t="s">
        <v>524</v>
      </c>
      <c r="H202" s="73" t="s">
        <v>52</v>
      </c>
      <c r="I202" s="77"/>
      <c r="J202" s="77" t="s">
        <v>27</v>
      </c>
      <c r="K202" s="105">
        <v>2.35</v>
      </c>
      <c r="L202" s="83"/>
      <c r="M202" s="83"/>
      <c r="N202" s="83"/>
      <c r="O202" s="79"/>
      <c r="P202" s="80"/>
      <c r="Q202" s="80"/>
      <c r="R202" s="80"/>
      <c r="S202" s="80"/>
      <c r="T202" s="77" t="s">
        <v>163</v>
      </c>
      <c r="U202" s="77" t="s">
        <v>183</v>
      </c>
      <c r="V202" s="77" t="s">
        <v>433</v>
      </c>
      <c r="W202" s="64"/>
      <c r="X202" s="11"/>
      <c r="Y202" s="9"/>
      <c r="Z202" s="9"/>
      <c r="AA202" s="12"/>
      <c r="AB202" s="11"/>
      <c r="AC202" s="11"/>
      <c r="AD202" s="31"/>
      <c r="AE202" s="11"/>
    </row>
    <row r="203" spans="1:31" ht="24" customHeight="1">
      <c r="A203" s="72">
        <v>196</v>
      </c>
      <c r="B203" s="102" t="s">
        <v>430</v>
      </c>
      <c r="C203" s="73" t="s">
        <v>25</v>
      </c>
      <c r="D203" s="125" t="s">
        <v>503</v>
      </c>
      <c r="E203" s="137" t="s">
        <v>162</v>
      </c>
      <c r="F203" s="103"/>
      <c r="G203" s="73" t="s">
        <v>524</v>
      </c>
      <c r="H203" s="73" t="s">
        <v>506</v>
      </c>
      <c r="I203" s="77"/>
      <c r="J203" s="77" t="s">
        <v>27</v>
      </c>
      <c r="K203" s="105">
        <v>0.89</v>
      </c>
      <c r="L203" s="83"/>
      <c r="M203" s="83"/>
      <c r="N203" s="83"/>
      <c r="O203" s="79"/>
      <c r="P203" s="80"/>
      <c r="Q203" s="80"/>
      <c r="R203" s="80"/>
      <c r="S203" s="80"/>
      <c r="T203" s="77" t="s">
        <v>163</v>
      </c>
      <c r="U203" s="77" t="s">
        <v>183</v>
      </c>
      <c r="V203" s="77" t="s">
        <v>433</v>
      </c>
      <c r="W203" s="64"/>
      <c r="X203" s="11"/>
      <c r="Y203" s="9"/>
      <c r="Z203" s="9"/>
      <c r="AA203" s="12"/>
      <c r="AB203" s="11"/>
      <c r="AC203" s="11"/>
      <c r="AD203" s="31"/>
      <c r="AE203" s="11"/>
    </row>
    <row r="204" spans="1:31" ht="21.75" customHeight="1">
      <c r="A204" s="72">
        <v>197</v>
      </c>
      <c r="B204" s="102" t="s">
        <v>430</v>
      </c>
      <c r="C204" s="73" t="s">
        <v>25</v>
      </c>
      <c r="D204" s="125" t="s">
        <v>508</v>
      </c>
      <c r="E204" s="137" t="s">
        <v>162</v>
      </c>
      <c r="F204" s="103"/>
      <c r="G204" s="73" t="s">
        <v>524</v>
      </c>
      <c r="H204" s="107" t="s">
        <v>510</v>
      </c>
      <c r="I204" s="77"/>
      <c r="J204" s="77" t="s">
        <v>27</v>
      </c>
      <c r="K204" s="108">
        <v>258017.84</v>
      </c>
      <c r="L204" s="83"/>
      <c r="M204" s="83"/>
      <c r="N204" s="83"/>
      <c r="O204" s="79"/>
      <c r="P204" s="80"/>
      <c r="Q204" s="80"/>
      <c r="R204" s="80"/>
      <c r="S204" s="80"/>
      <c r="T204" s="77" t="s">
        <v>163</v>
      </c>
      <c r="U204" s="77" t="s">
        <v>183</v>
      </c>
      <c r="V204" s="77" t="s">
        <v>433</v>
      </c>
      <c r="W204" s="64"/>
      <c r="X204" s="11"/>
      <c r="Y204" s="9"/>
      <c r="Z204" s="9"/>
      <c r="AA204" s="12"/>
      <c r="AB204" s="11"/>
      <c r="AC204" s="11"/>
      <c r="AD204" s="31"/>
      <c r="AE204" s="11"/>
    </row>
    <row r="205" spans="1:31" ht="23.25" customHeight="1">
      <c r="A205" s="72">
        <v>198</v>
      </c>
      <c r="B205" s="102" t="s">
        <v>430</v>
      </c>
      <c r="C205" s="73" t="s">
        <v>25</v>
      </c>
      <c r="D205" s="125" t="s">
        <v>509</v>
      </c>
      <c r="E205" s="137" t="s">
        <v>162</v>
      </c>
      <c r="F205" s="103"/>
      <c r="G205" s="73" t="s">
        <v>524</v>
      </c>
      <c r="H205" s="107" t="s">
        <v>511</v>
      </c>
      <c r="I205" s="77"/>
      <c r="J205" s="77" t="s">
        <v>27</v>
      </c>
      <c r="K205" s="108">
        <v>253552.21</v>
      </c>
      <c r="L205" s="83"/>
      <c r="M205" s="83"/>
      <c r="N205" s="83"/>
      <c r="O205" s="79"/>
      <c r="P205" s="80"/>
      <c r="Q205" s="80"/>
      <c r="R205" s="80"/>
      <c r="S205" s="80"/>
      <c r="T205" s="77" t="s">
        <v>163</v>
      </c>
      <c r="U205" s="77" t="s">
        <v>183</v>
      </c>
      <c r="V205" s="77" t="s">
        <v>433</v>
      </c>
      <c r="W205" s="64"/>
      <c r="X205" s="11"/>
      <c r="Y205" s="9"/>
      <c r="Z205" s="9"/>
      <c r="AA205" s="12"/>
      <c r="AB205" s="11"/>
      <c r="AC205" s="11"/>
      <c r="AD205" s="31"/>
      <c r="AE205" s="11"/>
    </row>
    <row r="206" spans="1:31" ht="21.75" customHeight="1">
      <c r="A206" s="72">
        <v>199</v>
      </c>
      <c r="B206" s="102" t="s">
        <v>430</v>
      </c>
      <c r="C206" s="73" t="s">
        <v>25</v>
      </c>
      <c r="D206" s="125" t="s">
        <v>515</v>
      </c>
      <c r="E206" s="137" t="s">
        <v>162</v>
      </c>
      <c r="F206" s="103"/>
      <c r="G206" s="73" t="s">
        <v>524</v>
      </c>
      <c r="H206" s="101" t="s">
        <v>516</v>
      </c>
      <c r="I206" s="101" t="s">
        <v>516</v>
      </c>
      <c r="J206" s="77" t="s">
        <v>27</v>
      </c>
      <c r="K206" s="80">
        <v>367370.44</v>
      </c>
      <c r="L206" s="83"/>
      <c r="M206" s="83"/>
      <c r="N206" s="83"/>
      <c r="O206" s="79"/>
      <c r="P206" s="80"/>
      <c r="Q206" s="80"/>
      <c r="R206" s="80"/>
      <c r="S206" s="80"/>
      <c r="T206" s="77" t="s">
        <v>163</v>
      </c>
      <c r="U206" s="77" t="s">
        <v>183</v>
      </c>
      <c r="V206" s="77" t="s">
        <v>433</v>
      </c>
      <c r="W206" s="64"/>
      <c r="X206" s="11"/>
      <c r="Y206" s="9"/>
      <c r="Z206" s="9"/>
      <c r="AA206" s="12"/>
      <c r="AB206" s="11"/>
      <c r="AC206" s="11"/>
      <c r="AD206" s="31"/>
      <c r="AE206" s="11"/>
    </row>
    <row r="207" spans="1:31" ht="27.75" customHeight="1">
      <c r="A207" s="72">
        <v>200</v>
      </c>
      <c r="B207" s="102" t="s">
        <v>430</v>
      </c>
      <c r="C207" s="73" t="s">
        <v>25</v>
      </c>
      <c r="D207" s="125" t="s">
        <v>518</v>
      </c>
      <c r="E207" s="137" t="s">
        <v>162</v>
      </c>
      <c r="F207" s="103"/>
      <c r="G207" s="73" t="s">
        <v>524</v>
      </c>
      <c r="H207" s="127" t="s">
        <v>517</v>
      </c>
      <c r="I207" s="127" t="s">
        <v>517</v>
      </c>
      <c r="J207" s="77" t="s">
        <v>27</v>
      </c>
      <c r="K207" s="128">
        <v>127498.19</v>
      </c>
      <c r="L207" s="83"/>
      <c r="M207" s="83"/>
      <c r="N207" s="83"/>
      <c r="O207" s="79"/>
      <c r="P207" s="80"/>
      <c r="Q207" s="80"/>
      <c r="R207" s="80"/>
      <c r="S207" s="80"/>
      <c r="T207" s="77" t="s">
        <v>163</v>
      </c>
      <c r="U207" s="77" t="s">
        <v>183</v>
      </c>
      <c r="V207" s="77" t="s">
        <v>433</v>
      </c>
      <c r="W207" s="64"/>
      <c r="X207" s="11"/>
      <c r="Y207" s="9"/>
      <c r="Z207" s="9"/>
      <c r="AA207" s="12"/>
      <c r="AB207" s="11"/>
      <c r="AC207" s="11"/>
      <c r="AD207" s="31"/>
      <c r="AE207" s="11"/>
    </row>
    <row r="208" spans="1:31" ht="24.75" customHeight="1">
      <c r="A208" s="72">
        <v>201</v>
      </c>
      <c r="B208" s="102" t="s">
        <v>430</v>
      </c>
      <c r="C208" s="73" t="s">
        <v>25</v>
      </c>
      <c r="D208" s="125" t="s">
        <v>550</v>
      </c>
      <c r="E208" s="137" t="s">
        <v>162</v>
      </c>
      <c r="F208" s="103"/>
      <c r="G208" s="73" t="s">
        <v>524</v>
      </c>
      <c r="H208" s="127" t="s">
        <v>136</v>
      </c>
      <c r="I208" s="127"/>
      <c r="J208" s="77" t="s">
        <v>27</v>
      </c>
      <c r="K208" s="128">
        <v>1.18</v>
      </c>
      <c r="L208" s="83"/>
      <c r="M208" s="83"/>
      <c r="N208" s="83"/>
      <c r="O208" s="79"/>
      <c r="P208" s="80"/>
      <c r="Q208" s="80"/>
      <c r="R208" s="80"/>
      <c r="S208" s="80"/>
      <c r="T208" s="77" t="s">
        <v>163</v>
      </c>
      <c r="U208" s="77" t="s">
        <v>183</v>
      </c>
      <c r="V208" s="77" t="s">
        <v>433</v>
      </c>
      <c r="W208" s="64"/>
      <c r="X208" s="11"/>
      <c r="Y208" s="9"/>
      <c r="Z208" s="9"/>
      <c r="AA208" s="12"/>
      <c r="AB208" s="11"/>
      <c r="AC208" s="11"/>
      <c r="AD208" s="31"/>
      <c r="AE208" s="11"/>
    </row>
    <row r="209" spans="1:31" ht="27" customHeight="1">
      <c r="A209" s="72">
        <v>202</v>
      </c>
      <c r="B209" s="173" t="s">
        <v>725</v>
      </c>
      <c r="C209" s="174" t="s">
        <v>25</v>
      </c>
      <c r="D209" s="136" t="s">
        <v>726</v>
      </c>
      <c r="E209" s="137" t="s">
        <v>162</v>
      </c>
      <c r="F209" s="103"/>
      <c r="G209" s="73" t="s">
        <v>524</v>
      </c>
      <c r="H209" s="180" t="s">
        <v>719</v>
      </c>
      <c r="I209" s="180" t="s">
        <v>719</v>
      </c>
      <c r="J209" s="77" t="s">
        <v>27</v>
      </c>
      <c r="K209" s="179">
        <v>595392.15</v>
      </c>
      <c r="L209" s="83"/>
      <c r="M209" s="83"/>
      <c r="N209" s="179">
        <v>595392.15</v>
      </c>
      <c r="O209" s="178"/>
      <c r="P209" s="179"/>
      <c r="Q209" s="179"/>
      <c r="R209" s="179"/>
      <c r="S209" s="179"/>
      <c r="T209" s="77" t="s">
        <v>163</v>
      </c>
      <c r="U209" s="77" t="s">
        <v>183</v>
      </c>
      <c r="V209" s="77" t="s">
        <v>433</v>
      </c>
      <c r="W209" s="64"/>
      <c r="X209" s="11"/>
      <c r="Y209" s="9"/>
      <c r="Z209" s="9"/>
      <c r="AA209" s="12"/>
      <c r="AB209" s="11"/>
      <c r="AC209" s="11"/>
      <c r="AD209" s="31"/>
      <c r="AE209" s="11"/>
    </row>
    <row r="210" spans="1:31" ht="21.75" customHeight="1">
      <c r="A210" s="72">
        <v>203</v>
      </c>
      <c r="B210" s="102" t="s">
        <v>480</v>
      </c>
      <c r="C210" s="73" t="s">
        <v>25</v>
      </c>
      <c r="D210" s="181" t="s">
        <v>571</v>
      </c>
      <c r="E210" s="137" t="s">
        <v>572</v>
      </c>
      <c r="F210" s="103"/>
      <c r="G210" s="73" t="s">
        <v>178</v>
      </c>
      <c r="H210" s="101"/>
      <c r="I210" s="101"/>
      <c r="J210" s="77"/>
      <c r="K210" s="80"/>
      <c r="L210" s="83">
        <v>10</v>
      </c>
      <c r="M210" s="83">
        <v>0.108</v>
      </c>
      <c r="N210" s="83"/>
      <c r="O210" s="79"/>
      <c r="P210" s="80"/>
      <c r="Q210" s="80"/>
      <c r="R210" s="80"/>
      <c r="S210" s="80"/>
      <c r="T210" s="77" t="s">
        <v>421</v>
      </c>
      <c r="U210" s="77" t="s">
        <v>420</v>
      </c>
      <c r="V210" s="77" t="s">
        <v>519</v>
      </c>
      <c r="W210" s="64"/>
      <c r="X210" s="11"/>
      <c r="Y210" s="9"/>
      <c r="Z210" s="9"/>
      <c r="AA210" s="12"/>
      <c r="AB210" s="11"/>
      <c r="AC210" s="11"/>
      <c r="AD210" s="31"/>
      <c r="AE210" s="11"/>
    </row>
    <row r="211" spans="1:31" ht="21.75" customHeight="1">
      <c r="A211" s="72">
        <v>204</v>
      </c>
      <c r="B211" s="102" t="s">
        <v>480</v>
      </c>
      <c r="C211" s="73" t="s">
        <v>25</v>
      </c>
      <c r="D211" s="181" t="s">
        <v>571</v>
      </c>
      <c r="E211" s="137" t="s">
        <v>572</v>
      </c>
      <c r="F211" s="103"/>
      <c r="G211" s="73" t="s">
        <v>276</v>
      </c>
      <c r="H211" s="101"/>
      <c r="I211" s="101"/>
      <c r="J211" s="77"/>
      <c r="K211" s="80"/>
      <c r="L211" s="83">
        <v>30</v>
      </c>
      <c r="M211" s="83">
        <v>0.323</v>
      </c>
      <c r="N211" s="83"/>
      <c r="O211" s="79"/>
      <c r="P211" s="80"/>
      <c r="Q211" s="80"/>
      <c r="R211" s="80"/>
      <c r="S211" s="80"/>
      <c r="T211" s="77" t="s">
        <v>421</v>
      </c>
      <c r="U211" s="77" t="s">
        <v>420</v>
      </c>
      <c r="V211" s="77" t="s">
        <v>519</v>
      </c>
      <c r="W211" s="64"/>
      <c r="X211" s="11"/>
      <c r="Y211" s="9"/>
      <c r="Z211" s="9"/>
      <c r="AA211" s="12"/>
      <c r="AB211" s="11"/>
      <c r="AC211" s="11"/>
      <c r="AD211" s="31"/>
      <c r="AE211" s="11"/>
    </row>
    <row r="212" spans="1:31" ht="21.75" customHeight="1">
      <c r="A212" s="72">
        <v>205</v>
      </c>
      <c r="B212" s="102" t="s">
        <v>480</v>
      </c>
      <c r="C212" s="73" t="s">
        <v>25</v>
      </c>
      <c r="D212" s="125" t="s">
        <v>41</v>
      </c>
      <c r="E212" s="137" t="s">
        <v>573</v>
      </c>
      <c r="F212" s="103"/>
      <c r="G212" s="73" t="s">
        <v>276</v>
      </c>
      <c r="H212" s="101"/>
      <c r="I212" s="101"/>
      <c r="J212" s="77"/>
      <c r="K212" s="80"/>
      <c r="L212" s="83">
        <v>10</v>
      </c>
      <c r="M212" s="83">
        <v>0.108</v>
      </c>
      <c r="N212" s="83"/>
      <c r="O212" s="79"/>
      <c r="P212" s="80"/>
      <c r="Q212" s="80"/>
      <c r="R212" s="80"/>
      <c r="S212" s="80"/>
      <c r="T212" s="77" t="s">
        <v>421</v>
      </c>
      <c r="U212" s="77" t="s">
        <v>420</v>
      </c>
      <c r="V212" s="77" t="s">
        <v>519</v>
      </c>
      <c r="W212" s="64"/>
      <c r="X212" s="11"/>
      <c r="Y212" s="9"/>
      <c r="Z212" s="9"/>
      <c r="AA212" s="12"/>
      <c r="AB212" s="11"/>
      <c r="AC212" s="11"/>
      <c r="AD212" s="31"/>
      <c r="AE212" s="11"/>
    </row>
    <row r="213" spans="1:31" ht="21.75" customHeight="1">
      <c r="A213" s="72">
        <v>206</v>
      </c>
      <c r="B213" s="102" t="s">
        <v>480</v>
      </c>
      <c r="C213" s="73" t="s">
        <v>25</v>
      </c>
      <c r="D213" s="125" t="s">
        <v>41</v>
      </c>
      <c r="E213" s="137" t="s">
        <v>574</v>
      </c>
      <c r="F213" s="103"/>
      <c r="G213" s="73" t="s">
        <v>276</v>
      </c>
      <c r="H213" s="101"/>
      <c r="I213" s="101"/>
      <c r="J213" s="77"/>
      <c r="K213" s="80"/>
      <c r="L213" s="83">
        <v>52</v>
      </c>
      <c r="M213" s="83">
        <v>0.559</v>
      </c>
      <c r="N213" s="83"/>
      <c r="O213" s="79"/>
      <c r="P213" s="80"/>
      <c r="Q213" s="80"/>
      <c r="R213" s="80"/>
      <c r="S213" s="80"/>
      <c r="T213" s="77" t="s">
        <v>421</v>
      </c>
      <c r="U213" s="77" t="s">
        <v>420</v>
      </c>
      <c r="V213" s="77" t="s">
        <v>519</v>
      </c>
      <c r="W213" s="64"/>
      <c r="X213" s="11"/>
      <c r="Y213" s="9"/>
      <c r="Z213" s="9"/>
      <c r="AA213" s="12"/>
      <c r="AB213" s="11"/>
      <c r="AC213" s="11"/>
      <c r="AD213" s="31"/>
      <c r="AE213" s="11"/>
    </row>
    <row r="214" spans="1:31" ht="21.75" customHeight="1">
      <c r="A214" s="72">
        <v>207</v>
      </c>
      <c r="B214" s="102" t="s">
        <v>480</v>
      </c>
      <c r="C214" s="73" t="s">
        <v>25</v>
      </c>
      <c r="D214" s="125" t="s">
        <v>41</v>
      </c>
      <c r="E214" s="137" t="s">
        <v>575</v>
      </c>
      <c r="F214" s="103"/>
      <c r="G214" s="73" t="s">
        <v>178</v>
      </c>
      <c r="H214" s="101"/>
      <c r="I214" s="101"/>
      <c r="J214" s="77"/>
      <c r="K214" s="80"/>
      <c r="L214" s="83">
        <v>250</v>
      </c>
      <c r="M214" s="83">
        <v>2.688</v>
      </c>
      <c r="N214" s="83"/>
      <c r="O214" s="79"/>
      <c r="P214" s="80"/>
      <c r="Q214" s="80"/>
      <c r="R214" s="80"/>
      <c r="S214" s="80"/>
      <c r="T214" s="77" t="s">
        <v>421</v>
      </c>
      <c r="U214" s="77" t="s">
        <v>420</v>
      </c>
      <c r="V214" s="77" t="s">
        <v>519</v>
      </c>
      <c r="W214" s="64"/>
      <c r="X214" s="11"/>
      <c r="Y214" s="9"/>
      <c r="Z214" s="9"/>
      <c r="AA214" s="12"/>
      <c r="AB214" s="11"/>
      <c r="AC214" s="11"/>
      <c r="AD214" s="31"/>
      <c r="AE214" s="11"/>
    </row>
    <row r="215" spans="1:31" ht="21.75" customHeight="1">
      <c r="A215" s="72">
        <v>208</v>
      </c>
      <c r="B215" s="102" t="s">
        <v>480</v>
      </c>
      <c r="C215" s="73" t="s">
        <v>25</v>
      </c>
      <c r="D215" s="125" t="s">
        <v>41</v>
      </c>
      <c r="E215" s="137" t="s">
        <v>575</v>
      </c>
      <c r="F215" s="103"/>
      <c r="G215" s="73" t="s">
        <v>276</v>
      </c>
      <c r="H215" s="101"/>
      <c r="I215" s="101"/>
      <c r="J215" s="77"/>
      <c r="K215" s="80"/>
      <c r="L215" s="83">
        <v>350</v>
      </c>
      <c r="M215" s="83">
        <v>3.763</v>
      </c>
      <c r="N215" s="83"/>
      <c r="O215" s="79"/>
      <c r="P215" s="80"/>
      <c r="Q215" s="80"/>
      <c r="R215" s="80"/>
      <c r="S215" s="80"/>
      <c r="T215" s="77" t="s">
        <v>421</v>
      </c>
      <c r="U215" s="77" t="s">
        <v>420</v>
      </c>
      <c r="V215" s="77" t="s">
        <v>519</v>
      </c>
      <c r="W215" s="64"/>
      <c r="X215" s="11"/>
      <c r="Y215" s="9"/>
      <c r="Z215" s="9"/>
      <c r="AA215" s="12"/>
      <c r="AB215" s="11"/>
      <c r="AC215" s="11"/>
      <c r="AD215" s="31"/>
      <c r="AE215" s="11"/>
    </row>
    <row r="216" spans="1:31" ht="21.75" customHeight="1">
      <c r="A216" s="72">
        <v>209</v>
      </c>
      <c r="B216" s="102" t="s">
        <v>480</v>
      </c>
      <c r="C216" s="73" t="s">
        <v>25</v>
      </c>
      <c r="D216" s="125" t="s">
        <v>31</v>
      </c>
      <c r="E216" s="137" t="s">
        <v>576</v>
      </c>
      <c r="F216" s="103"/>
      <c r="G216" s="73" t="s">
        <v>296</v>
      </c>
      <c r="H216" s="101"/>
      <c r="I216" s="101"/>
      <c r="J216" s="77"/>
      <c r="K216" s="80"/>
      <c r="L216" s="83">
        <v>8.701</v>
      </c>
      <c r="M216" s="83">
        <v>0.094</v>
      </c>
      <c r="N216" s="83"/>
      <c r="O216" s="79"/>
      <c r="P216" s="80"/>
      <c r="Q216" s="80"/>
      <c r="R216" s="80"/>
      <c r="S216" s="80"/>
      <c r="T216" s="77" t="s">
        <v>421</v>
      </c>
      <c r="U216" s="77" t="s">
        <v>420</v>
      </c>
      <c r="V216" s="77" t="s">
        <v>519</v>
      </c>
      <c r="W216" s="64"/>
      <c r="X216" s="11"/>
      <c r="Y216" s="9"/>
      <c r="Z216" s="9"/>
      <c r="AA216" s="12"/>
      <c r="AB216" s="11"/>
      <c r="AC216" s="11"/>
      <c r="AD216" s="31"/>
      <c r="AE216" s="11"/>
    </row>
    <row r="217" spans="1:31" ht="21.75" customHeight="1">
      <c r="A217" s="72">
        <v>210</v>
      </c>
      <c r="B217" s="90" t="s">
        <v>60</v>
      </c>
      <c r="C217" s="91" t="s">
        <v>25</v>
      </c>
      <c r="D217" s="97" t="s">
        <v>212</v>
      </c>
      <c r="E217" s="137" t="s">
        <v>379</v>
      </c>
      <c r="F217" s="68"/>
      <c r="G217" s="73" t="s">
        <v>144</v>
      </c>
      <c r="H217" s="100" t="s">
        <v>211</v>
      </c>
      <c r="I217" s="94" t="s">
        <v>482</v>
      </c>
      <c r="J217" s="77" t="s">
        <v>27</v>
      </c>
      <c r="K217" s="95">
        <v>18.068</v>
      </c>
      <c r="L217" s="83">
        <v>1028</v>
      </c>
      <c r="M217" s="83">
        <v>11.054</v>
      </c>
      <c r="N217" s="83"/>
      <c r="O217" s="84"/>
      <c r="P217" s="85"/>
      <c r="Q217" s="85"/>
      <c r="R217" s="85"/>
      <c r="S217" s="85"/>
      <c r="T217" s="71" t="s">
        <v>184</v>
      </c>
      <c r="U217" s="77" t="s">
        <v>420</v>
      </c>
      <c r="V217" s="77" t="s">
        <v>433</v>
      </c>
      <c r="W217" s="23"/>
      <c r="X217" s="11" t="s">
        <v>182</v>
      </c>
      <c r="Y217" s="1" t="s">
        <v>439</v>
      </c>
      <c r="Z217" s="9" t="s">
        <v>465</v>
      </c>
      <c r="AA217" s="9" t="s">
        <v>467</v>
      </c>
      <c r="AB217" s="11" t="s">
        <v>24</v>
      </c>
      <c r="AC217" s="11" t="s">
        <v>469</v>
      </c>
      <c r="AD217" s="29" t="s">
        <v>216</v>
      </c>
      <c r="AE217" s="2">
        <v>1.4</v>
      </c>
    </row>
    <row r="218" spans="1:31" ht="21.75" customHeight="1">
      <c r="A218" s="72">
        <v>211</v>
      </c>
      <c r="B218" s="90" t="s">
        <v>60</v>
      </c>
      <c r="C218" s="91" t="s">
        <v>25</v>
      </c>
      <c r="D218" s="97" t="s">
        <v>213</v>
      </c>
      <c r="E218" s="137" t="s">
        <v>378</v>
      </c>
      <c r="F218" s="68"/>
      <c r="G218" s="73" t="s">
        <v>144</v>
      </c>
      <c r="H218" s="100" t="s">
        <v>211</v>
      </c>
      <c r="I218" s="94" t="s">
        <v>483</v>
      </c>
      <c r="J218" s="77" t="s">
        <v>27</v>
      </c>
      <c r="K218" s="95">
        <v>18.36</v>
      </c>
      <c r="L218" s="83">
        <v>14.8</v>
      </c>
      <c r="M218" s="83">
        <v>0.159</v>
      </c>
      <c r="N218" s="162">
        <v>3724250</v>
      </c>
      <c r="O218" s="172"/>
      <c r="P218" s="162"/>
      <c r="Q218" s="162"/>
      <c r="R218" s="162"/>
      <c r="S218" s="162"/>
      <c r="T218" s="71" t="s">
        <v>184</v>
      </c>
      <c r="U218" s="77" t="s">
        <v>420</v>
      </c>
      <c r="V218" s="77" t="s">
        <v>433</v>
      </c>
      <c r="W218" s="23"/>
      <c r="X218" s="11" t="s">
        <v>182</v>
      </c>
      <c r="Y218" s="1" t="s">
        <v>439</v>
      </c>
      <c r="Z218" s="9" t="s">
        <v>465</v>
      </c>
      <c r="AA218" s="9" t="s">
        <v>467</v>
      </c>
      <c r="AB218" s="11" t="s">
        <v>24</v>
      </c>
      <c r="AC218" s="11" t="s">
        <v>469</v>
      </c>
      <c r="AD218" s="29" t="s">
        <v>216</v>
      </c>
      <c r="AE218" s="2">
        <v>0.9</v>
      </c>
    </row>
    <row r="219" spans="1:31" ht="21.75" customHeight="1">
      <c r="A219" s="72">
        <v>212</v>
      </c>
      <c r="B219" s="82" t="s">
        <v>60</v>
      </c>
      <c r="C219" s="73" t="s">
        <v>25</v>
      </c>
      <c r="D219" s="81" t="s">
        <v>417</v>
      </c>
      <c r="E219" s="110" t="s">
        <v>666</v>
      </c>
      <c r="F219" s="73" t="s">
        <v>149</v>
      </c>
      <c r="G219" s="73" t="s">
        <v>149</v>
      </c>
      <c r="H219" s="75"/>
      <c r="I219" s="76"/>
      <c r="J219" s="77" t="s">
        <v>27</v>
      </c>
      <c r="K219" s="78"/>
      <c r="L219" s="83">
        <v>40</v>
      </c>
      <c r="M219" s="83">
        <v>0.43</v>
      </c>
      <c r="N219" s="83"/>
      <c r="O219" s="84"/>
      <c r="P219" s="85"/>
      <c r="Q219" s="85"/>
      <c r="R219" s="85"/>
      <c r="S219" s="85"/>
      <c r="T219" s="77" t="s">
        <v>184</v>
      </c>
      <c r="U219" s="77" t="s">
        <v>420</v>
      </c>
      <c r="V219" s="77" t="s">
        <v>519</v>
      </c>
      <c r="W219" s="52"/>
      <c r="X219" s="11" t="s">
        <v>177</v>
      </c>
      <c r="Y219" s="11" t="s">
        <v>438</v>
      </c>
      <c r="Z219" s="11" t="s">
        <v>465</v>
      </c>
      <c r="AA219" s="11" t="s">
        <v>467</v>
      </c>
      <c r="AB219" s="11" t="s">
        <v>24</v>
      </c>
      <c r="AC219" s="11" t="s">
        <v>469</v>
      </c>
      <c r="AD219" s="31" t="s">
        <v>355</v>
      </c>
      <c r="AE219" s="11"/>
    </row>
    <row r="220" spans="1:31" ht="21.75" customHeight="1">
      <c r="A220" s="72">
        <v>213</v>
      </c>
      <c r="B220" s="82" t="s">
        <v>60</v>
      </c>
      <c r="C220" s="73" t="s">
        <v>25</v>
      </c>
      <c r="D220" s="81" t="s">
        <v>416</v>
      </c>
      <c r="E220" s="110" t="s">
        <v>667</v>
      </c>
      <c r="F220" s="73" t="s">
        <v>149</v>
      </c>
      <c r="G220" s="73" t="s">
        <v>149</v>
      </c>
      <c r="H220" s="75"/>
      <c r="I220" s="76"/>
      <c r="J220" s="77" t="s">
        <v>27</v>
      </c>
      <c r="K220" s="78"/>
      <c r="L220" s="83">
        <v>40</v>
      </c>
      <c r="M220" s="83">
        <v>0.43</v>
      </c>
      <c r="N220" s="83"/>
      <c r="O220" s="84"/>
      <c r="P220" s="85"/>
      <c r="Q220" s="85"/>
      <c r="R220" s="85"/>
      <c r="S220" s="85"/>
      <c r="T220" s="77" t="s">
        <v>184</v>
      </c>
      <c r="U220" s="77" t="s">
        <v>420</v>
      </c>
      <c r="V220" s="77" t="s">
        <v>519</v>
      </c>
      <c r="W220" s="52"/>
      <c r="X220" s="11" t="s">
        <v>177</v>
      </c>
      <c r="Y220" s="11" t="s">
        <v>438</v>
      </c>
      <c r="Z220" s="11" t="s">
        <v>465</v>
      </c>
      <c r="AA220" s="11" t="s">
        <v>467</v>
      </c>
      <c r="AB220" s="11" t="s">
        <v>24</v>
      </c>
      <c r="AC220" s="11" t="s">
        <v>469</v>
      </c>
      <c r="AD220" s="31" t="s">
        <v>355</v>
      </c>
      <c r="AE220" s="11"/>
    </row>
    <row r="221" spans="1:31" ht="21.75" customHeight="1">
      <c r="A221" s="72">
        <v>214</v>
      </c>
      <c r="B221" s="82" t="s">
        <v>60</v>
      </c>
      <c r="C221" s="73" t="s">
        <v>25</v>
      </c>
      <c r="D221" s="81" t="s">
        <v>416</v>
      </c>
      <c r="E221" s="110" t="s">
        <v>668</v>
      </c>
      <c r="F221" s="73" t="s">
        <v>149</v>
      </c>
      <c r="G221" s="73" t="s">
        <v>149</v>
      </c>
      <c r="H221" s="75"/>
      <c r="I221" s="76"/>
      <c r="J221" s="77" t="s">
        <v>27</v>
      </c>
      <c r="K221" s="78"/>
      <c r="L221" s="83">
        <v>60</v>
      </c>
      <c r="M221" s="83">
        <v>0.645</v>
      </c>
      <c r="N221" s="83"/>
      <c r="O221" s="84"/>
      <c r="P221" s="85"/>
      <c r="Q221" s="85"/>
      <c r="R221" s="85"/>
      <c r="S221" s="85"/>
      <c r="T221" s="77" t="s">
        <v>184</v>
      </c>
      <c r="U221" s="77" t="s">
        <v>420</v>
      </c>
      <c r="V221" s="77" t="s">
        <v>519</v>
      </c>
      <c r="W221" s="52"/>
      <c r="X221" s="11" t="s">
        <v>177</v>
      </c>
      <c r="Y221" s="11" t="s">
        <v>438</v>
      </c>
      <c r="Z221" s="11" t="s">
        <v>465</v>
      </c>
      <c r="AA221" s="11" t="s">
        <v>467</v>
      </c>
      <c r="AB221" s="11" t="s">
        <v>24</v>
      </c>
      <c r="AC221" s="11" t="s">
        <v>469</v>
      </c>
      <c r="AD221" s="31" t="s">
        <v>355</v>
      </c>
      <c r="AE221" s="11"/>
    </row>
    <row r="222" spans="1:31" ht="21.75" customHeight="1">
      <c r="A222" s="72">
        <v>215</v>
      </c>
      <c r="B222" s="90" t="s">
        <v>60</v>
      </c>
      <c r="C222" s="91" t="s">
        <v>25</v>
      </c>
      <c r="D222" s="97" t="s">
        <v>215</v>
      </c>
      <c r="E222" s="137" t="s">
        <v>158</v>
      </c>
      <c r="F222" s="68"/>
      <c r="G222" s="68" t="s">
        <v>178</v>
      </c>
      <c r="H222" s="100" t="s">
        <v>159</v>
      </c>
      <c r="I222" s="94" t="s">
        <v>137</v>
      </c>
      <c r="J222" s="77" t="s">
        <v>27</v>
      </c>
      <c r="K222" s="95">
        <v>36</v>
      </c>
      <c r="L222" s="83">
        <v>2864</v>
      </c>
      <c r="M222" s="83">
        <v>30.796</v>
      </c>
      <c r="N222" s="83"/>
      <c r="O222" s="79"/>
      <c r="P222" s="80"/>
      <c r="Q222" s="80"/>
      <c r="R222" s="80"/>
      <c r="S222" s="80"/>
      <c r="T222" s="71" t="s">
        <v>184</v>
      </c>
      <c r="U222" s="77" t="s">
        <v>183</v>
      </c>
      <c r="V222" s="77" t="s">
        <v>433</v>
      </c>
      <c r="W222" s="23"/>
      <c r="X222" s="11" t="s">
        <v>182</v>
      </c>
      <c r="Y222" s="1" t="s">
        <v>436</v>
      </c>
      <c r="Z222" s="9" t="s">
        <v>465</v>
      </c>
      <c r="AA222" s="9" t="s">
        <v>467</v>
      </c>
      <c r="AB222" s="11" t="s">
        <v>24</v>
      </c>
      <c r="AC222" s="11" t="s">
        <v>469</v>
      </c>
      <c r="AD222" s="31" t="s">
        <v>357</v>
      </c>
      <c r="AE222" s="2"/>
    </row>
    <row r="223" spans="1:31" ht="21.75" customHeight="1">
      <c r="A223" s="72">
        <v>216</v>
      </c>
      <c r="B223" s="90" t="s">
        <v>60</v>
      </c>
      <c r="C223" s="91" t="s">
        <v>25</v>
      </c>
      <c r="D223" s="97" t="s">
        <v>214</v>
      </c>
      <c r="E223" s="137" t="s">
        <v>160</v>
      </c>
      <c r="F223" s="68"/>
      <c r="G223" s="73" t="s">
        <v>109</v>
      </c>
      <c r="H223" s="100" t="s">
        <v>161</v>
      </c>
      <c r="I223" s="94" t="s">
        <v>137</v>
      </c>
      <c r="J223" s="77" t="s">
        <v>27</v>
      </c>
      <c r="K223" s="95">
        <v>16.5</v>
      </c>
      <c r="L223" s="83">
        <v>9.3</v>
      </c>
      <c r="M223" s="83">
        <v>0.1</v>
      </c>
      <c r="N223" s="83"/>
      <c r="O223" s="79"/>
      <c r="P223" s="80"/>
      <c r="Q223" s="80"/>
      <c r="R223" s="80"/>
      <c r="S223" s="80"/>
      <c r="T223" s="71" t="s">
        <v>184</v>
      </c>
      <c r="U223" s="77" t="s">
        <v>420</v>
      </c>
      <c r="V223" s="77" t="s">
        <v>433</v>
      </c>
      <c r="W223" s="23"/>
      <c r="X223" s="11" t="s">
        <v>182</v>
      </c>
      <c r="Y223" s="1" t="s">
        <v>438</v>
      </c>
      <c r="Z223" s="9" t="s">
        <v>465</v>
      </c>
      <c r="AA223" s="9" t="s">
        <v>467</v>
      </c>
      <c r="AB223" s="11" t="s">
        <v>24</v>
      </c>
      <c r="AC223" s="11" t="s">
        <v>469</v>
      </c>
      <c r="AD223" s="31" t="s">
        <v>359</v>
      </c>
      <c r="AE223" s="2">
        <v>3</v>
      </c>
    </row>
    <row r="224" spans="1:31" ht="21.75" customHeight="1">
      <c r="A224" s="72">
        <v>217</v>
      </c>
      <c r="B224" s="82" t="s">
        <v>60</v>
      </c>
      <c r="C224" s="73" t="s">
        <v>25</v>
      </c>
      <c r="D224" s="81" t="s">
        <v>267</v>
      </c>
      <c r="E224" s="110" t="s">
        <v>669</v>
      </c>
      <c r="F224" s="73"/>
      <c r="G224" s="73" t="s">
        <v>109</v>
      </c>
      <c r="H224" s="75" t="s">
        <v>261</v>
      </c>
      <c r="I224" s="76" t="s">
        <v>262</v>
      </c>
      <c r="J224" s="77" t="s">
        <v>27</v>
      </c>
      <c r="K224" s="78">
        <v>26</v>
      </c>
      <c r="L224" s="83">
        <v>200</v>
      </c>
      <c r="M224" s="83">
        <v>2.151</v>
      </c>
      <c r="N224" s="83"/>
      <c r="O224" s="79"/>
      <c r="P224" s="80"/>
      <c r="Q224" s="80"/>
      <c r="R224" s="80"/>
      <c r="S224" s="80"/>
      <c r="T224" s="77" t="s">
        <v>184</v>
      </c>
      <c r="U224" s="77" t="s">
        <v>420</v>
      </c>
      <c r="V224" s="77" t="s">
        <v>519</v>
      </c>
      <c r="W224" s="52"/>
      <c r="X224" s="11" t="s">
        <v>182</v>
      </c>
      <c r="Y224" s="11" t="s">
        <v>438</v>
      </c>
      <c r="Z224" s="11" t="s">
        <v>465</v>
      </c>
      <c r="AA224" s="11" t="s">
        <v>467</v>
      </c>
      <c r="AB224" s="11" t="s">
        <v>24</v>
      </c>
      <c r="AC224" s="11" t="s">
        <v>469</v>
      </c>
      <c r="AD224" s="31" t="s">
        <v>359</v>
      </c>
      <c r="AE224" s="11">
        <v>3</v>
      </c>
    </row>
    <row r="225" spans="1:31" ht="21.75" customHeight="1">
      <c r="A225" s="72">
        <v>218</v>
      </c>
      <c r="B225" s="197" t="s">
        <v>60</v>
      </c>
      <c r="C225" s="164" t="s">
        <v>25</v>
      </c>
      <c r="D225" s="198" t="s">
        <v>731</v>
      </c>
      <c r="E225" s="10" t="s">
        <v>732</v>
      </c>
      <c r="F225" s="10"/>
      <c r="G225" s="183" t="s">
        <v>144</v>
      </c>
      <c r="H225" s="199" t="s">
        <v>211</v>
      </c>
      <c r="I225" s="168" t="s">
        <v>483</v>
      </c>
      <c r="J225" s="11" t="s">
        <v>27</v>
      </c>
      <c r="K225" s="170">
        <v>15.193</v>
      </c>
      <c r="L225" s="83"/>
      <c r="M225" s="83"/>
      <c r="N225" s="179">
        <v>236963</v>
      </c>
      <c r="O225" s="178"/>
      <c r="P225" s="179"/>
      <c r="Q225" s="179"/>
      <c r="R225" s="179"/>
      <c r="S225" s="179"/>
      <c r="T225" s="169" t="s">
        <v>184</v>
      </c>
      <c r="U225" s="171" t="s">
        <v>420</v>
      </c>
      <c r="V225" s="11" t="s">
        <v>433</v>
      </c>
      <c r="W225" s="52"/>
      <c r="X225" s="11"/>
      <c r="Y225" s="11"/>
      <c r="Z225" s="11"/>
      <c r="AA225" s="11"/>
      <c r="AB225" s="11"/>
      <c r="AC225" s="11"/>
      <c r="AD225" s="31"/>
      <c r="AE225" s="11"/>
    </row>
    <row r="226" spans="1:31" ht="21.75" customHeight="1">
      <c r="A226" s="72">
        <v>219</v>
      </c>
      <c r="B226" s="173" t="s">
        <v>60</v>
      </c>
      <c r="C226" s="174" t="s">
        <v>25</v>
      </c>
      <c r="D226" s="187" t="s">
        <v>733</v>
      </c>
      <c r="E226" s="173" t="s">
        <v>734</v>
      </c>
      <c r="F226" s="10"/>
      <c r="G226" s="173" t="s">
        <v>148</v>
      </c>
      <c r="H226" s="180" t="s">
        <v>735</v>
      </c>
      <c r="I226" s="180" t="s">
        <v>736</v>
      </c>
      <c r="J226" s="173" t="s">
        <v>705</v>
      </c>
      <c r="K226" s="179">
        <v>48200000</v>
      </c>
      <c r="L226" s="83"/>
      <c r="M226" s="83"/>
      <c r="N226" s="179">
        <v>645247.06</v>
      </c>
      <c r="O226" s="178"/>
      <c r="P226" s="179"/>
      <c r="Q226" s="179"/>
      <c r="R226" s="179"/>
      <c r="S226" s="179"/>
      <c r="T226" s="77" t="s">
        <v>421</v>
      </c>
      <c r="U226" s="77" t="s">
        <v>420</v>
      </c>
      <c r="V226" s="77" t="s">
        <v>519</v>
      </c>
      <c r="W226" s="52"/>
      <c r="X226" s="11"/>
      <c r="Y226" s="11"/>
      <c r="Z226" s="11"/>
      <c r="AA226" s="11"/>
      <c r="AB226" s="11"/>
      <c r="AC226" s="11"/>
      <c r="AD226" s="31"/>
      <c r="AE226" s="11"/>
    </row>
    <row r="227" spans="1:31" ht="21.75" customHeight="1">
      <c r="A227" s="72">
        <v>220</v>
      </c>
      <c r="B227" s="82" t="s">
        <v>60</v>
      </c>
      <c r="C227" s="73" t="s">
        <v>25</v>
      </c>
      <c r="D227" s="81" t="s">
        <v>268</v>
      </c>
      <c r="E227" s="110" t="s">
        <v>332</v>
      </c>
      <c r="F227" s="73"/>
      <c r="G227" s="73" t="s">
        <v>109</v>
      </c>
      <c r="H227" s="75" t="s">
        <v>261</v>
      </c>
      <c r="I227" s="76" t="s">
        <v>486</v>
      </c>
      <c r="J227" s="77" t="s">
        <v>27</v>
      </c>
      <c r="K227" s="78">
        <v>40</v>
      </c>
      <c r="L227" s="83">
        <v>800</v>
      </c>
      <c r="M227" s="83">
        <v>8.602</v>
      </c>
      <c r="N227" s="83"/>
      <c r="O227" s="79"/>
      <c r="P227" s="80"/>
      <c r="Q227" s="80"/>
      <c r="R227" s="80"/>
      <c r="S227" s="80"/>
      <c r="T227" s="77" t="s">
        <v>184</v>
      </c>
      <c r="U227" s="77" t="s">
        <v>420</v>
      </c>
      <c r="V227" s="77" t="s">
        <v>519</v>
      </c>
      <c r="W227" s="52"/>
      <c r="X227" s="11" t="s">
        <v>182</v>
      </c>
      <c r="Y227" s="11" t="s">
        <v>438</v>
      </c>
      <c r="Z227" s="11" t="s">
        <v>465</v>
      </c>
      <c r="AA227" s="11" t="s">
        <v>467</v>
      </c>
      <c r="AB227" s="11" t="s">
        <v>24</v>
      </c>
      <c r="AC227" s="11" t="s">
        <v>469</v>
      </c>
      <c r="AD227" s="31" t="s">
        <v>359</v>
      </c>
      <c r="AE227" s="11">
        <v>3</v>
      </c>
    </row>
    <row r="228" spans="1:31" ht="21.75" customHeight="1">
      <c r="A228" s="72">
        <v>221</v>
      </c>
      <c r="B228" s="82" t="s">
        <v>60</v>
      </c>
      <c r="C228" s="73" t="s">
        <v>25</v>
      </c>
      <c r="D228" s="81" t="s">
        <v>577</v>
      </c>
      <c r="E228" s="110" t="s">
        <v>670</v>
      </c>
      <c r="F228" s="73"/>
      <c r="G228" s="73" t="s">
        <v>178</v>
      </c>
      <c r="H228" s="75"/>
      <c r="I228" s="76"/>
      <c r="J228" s="77"/>
      <c r="K228" s="78"/>
      <c r="L228" s="83">
        <v>406.7</v>
      </c>
      <c r="M228" s="83">
        <v>4.373</v>
      </c>
      <c r="N228" s="83"/>
      <c r="O228" s="79"/>
      <c r="P228" s="80"/>
      <c r="Q228" s="80"/>
      <c r="R228" s="80"/>
      <c r="S228" s="80"/>
      <c r="T228" s="77" t="s">
        <v>421</v>
      </c>
      <c r="U228" s="77" t="s">
        <v>420</v>
      </c>
      <c r="V228" s="77" t="s">
        <v>519</v>
      </c>
      <c r="W228" s="52"/>
      <c r="X228" s="11"/>
      <c r="Y228" s="11"/>
      <c r="Z228" s="11"/>
      <c r="AA228" s="11"/>
      <c r="AB228" s="11"/>
      <c r="AC228" s="11"/>
      <c r="AD228" s="31"/>
      <c r="AE228" s="11"/>
    </row>
    <row r="229" spans="1:31" ht="21.75" customHeight="1">
      <c r="A229" s="72">
        <v>222</v>
      </c>
      <c r="B229" s="82" t="s">
        <v>60</v>
      </c>
      <c r="C229" s="73" t="s">
        <v>25</v>
      </c>
      <c r="D229" s="81" t="s">
        <v>577</v>
      </c>
      <c r="E229" s="110" t="s">
        <v>671</v>
      </c>
      <c r="F229" s="73"/>
      <c r="G229" s="73" t="s">
        <v>178</v>
      </c>
      <c r="H229" s="75"/>
      <c r="I229" s="76"/>
      <c r="J229" s="77"/>
      <c r="K229" s="78"/>
      <c r="L229" s="83">
        <v>491.52</v>
      </c>
      <c r="M229" s="83">
        <v>5.285</v>
      </c>
      <c r="N229" s="83"/>
      <c r="O229" s="79"/>
      <c r="P229" s="80"/>
      <c r="Q229" s="80"/>
      <c r="R229" s="80"/>
      <c r="S229" s="80"/>
      <c r="T229" s="77" t="s">
        <v>421</v>
      </c>
      <c r="U229" s="77" t="s">
        <v>420</v>
      </c>
      <c r="V229" s="77" t="s">
        <v>519</v>
      </c>
      <c r="W229" s="52"/>
      <c r="X229" s="11"/>
      <c r="Y229" s="11"/>
      <c r="Z229" s="11"/>
      <c r="AA229" s="11"/>
      <c r="AB229" s="11"/>
      <c r="AC229" s="11"/>
      <c r="AD229" s="31"/>
      <c r="AE229" s="11"/>
    </row>
    <row r="230" spans="1:31" ht="21.75" customHeight="1">
      <c r="A230" s="72">
        <v>223</v>
      </c>
      <c r="B230" s="82" t="s">
        <v>60</v>
      </c>
      <c r="C230" s="73" t="s">
        <v>25</v>
      </c>
      <c r="D230" s="81" t="s">
        <v>577</v>
      </c>
      <c r="E230" s="110" t="s">
        <v>672</v>
      </c>
      <c r="F230" s="73"/>
      <c r="G230" s="73" t="s">
        <v>178</v>
      </c>
      <c r="H230" s="75"/>
      <c r="I230" s="76"/>
      <c r="J230" s="77"/>
      <c r="K230" s="78"/>
      <c r="L230" s="83">
        <v>500</v>
      </c>
      <c r="M230" s="83">
        <v>5.376</v>
      </c>
      <c r="N230" s="83"/>
      <c r="O230" s="79"/>
      <c r="P230" s="80"/>
      <c r="Q230" s="80"/>
      <c r="R230" s="80"/>
      <c r="S230" s="80"/>
      <c r="T230" s="77" t="s">
        <v>421</v>
      </c>
      <c r="U230" s="77" t="s">
        <v>420</v>
      </c>
      <c r="V230" s="77" t="s">
        <v>519</v>
      </c>
      <c r="W230" s="52"/>
      <c r="X230" s="11"/>
      <c r="Y230" s="11"/>
      <c r="Z230" s="11"/>
      <c r="AA230" s="11"/>
      <c r="AB230" s="11"/>
      <c r="AC230" s="11"/>
      <c r="AD230" s="31"/>
      <c r="AE230" s="11"/>
    </row>
    <row r="231" spans="1:31" ht="21.75" customHeight="1">
      <c r="A231" s="72">
        <v>224</v>
      </c>
      <c r="B231" s="82" t="s">
        <v>60</v>
      </c>
      <c r="C231" s="73" t="s">
        <v>25</v>
      </c>
      <c r="D231" s="81" t="s">
        <v>577</v>
      </c>
      <c r="E231" s="110" t="s">
        <v>578</v>
      </c>
      <c r="F231" s="73"/>
      <c r="G231" s="73" t="s">
        <v>178</v>
      </c>
      <c r="H231" s="75"/>
      <c r="I231" s="76"/>
      <c r="J231" s="77"/>
      <c r="K231" s="78"/>
      <c r="L231" s="83">
        <v>969.02</v>
      </c>
      <c r="M231" s="83">
        <v>10.42</v>
      </c>
      <c r="N231" s="83"/>
      <c r="O231" s="79"/>
      <c r="P231" s="80"/>
      <c r="Q231" s="80"/>
      <c r="R231" s="80"/>
      <c r="S231" s="80"/>
      <c r="T231" s="77" t="s">
        <v>421</v>
      </c>
      <c r="U231" s="77" t="s">
        <v>420</v>
      </c>
      <c r="V231" s="77" t="s">
        <v>519</v>
      </c>
      <c r="W231" s="52"/>
      <c r="X231" s="11"/>
      <c r="Y231" s="11"/>
      <c r="Z231" s="11"/>
      <c r="AA231" s="11"/>
      <c r="AB231" s="11"/>
      <c r="AC231" s="11"/>
      <c r="AD231" s="31"/>
      <c r="AE231" s="11"/>
    </row>
    <row r="232" spans="1:31" ht="21.75" customHeight="1">
      <c r="A232" s="72">
        <v>225</v>
      </c>
      <c r="B232" s="82" t="s">
        <v>60</v>
      </c>
      <c r="C232" s="73" t="s">
        <v>25</v>
      </c>
      <c r="D232" s="81" t="s">
        <v>31</v>
      </c>
      <c r="E232" s="110" t="s">
        <v>579</v>
      </c>
      <c r="F232" s="73"/>
      <c r="G232" s="73" t="s">
        <v>109</v>
      </c>
      <c r="H232" s="75"/>
      <c r="I232" s="76"/>
      <c r="J232" s="77"/>
      <c r="K232" s="78"/>
      <c r="L232" s="83">
        <v>100</v>
      </c>
      <c r="M232" s="83">
        <v>1.075</v>
      </c>
      <c r="N232" s="83"/>
      <c r="O232" s="79"/>
      <c r="P232" s="80"/>
      <c r="Q232" s="80"/>
      <c r="R232" s="80"/>
      <c r="S232" s="80"/>
      <c r="T232" s="77" t="s">
        <v>184</v>
      </c>
      <c r="U232" s="77" t="s">
        <v>420</v>
      </c>
      <c r="V232" s="77" t="s">
        <v>519</v>
      </c>
      <c r="W232" s="52"/>
      <c r="X232" s="11"/>
      <c r="Y232" s="11"/>
      <c r="Z232" s="11"/>
      <c r="AA232" s="11"/>
      <c r="AB232" s="11"/>
      <c r="AC232" s="11"/>
      <c r="AD232" s="31"/>
      <c r="AE232" s="11"/>
    </row>
    <row r="233" spans="1:31" ht="21.75" customHeight="1">
      <c r="A233" s="72">
        <v>226</v>
      </c>
      <c r="B233" s="82" t="s">
        <v>60</v>
      </c>
      <c r="C233" s="73" t="s">
        <v>25</v>
      </c>
      <c r="D233" s="81"/>
      <c r="E233" s="110" t="s">
        <v>333</v>
      </c>
      <c r="F233" s="73"/>
      <c r="G233" s="73" t="s">
        <v>178</v>
      </c>
      <c r="H233" s="75"/>
      <c r="I233" s="76"/>
      <c r="J233" s="77"/>
      <c r="K233" s="78"/>
      <c r="L233" s="83">
        <v>500</v>
      </c>
      <c r="M233" s="83">
        <v>5.376</v>
      </c>
      <c r="N233" s="83"/>
      <c r="O233" s="84"/>
      <c r="P233" s="85"/>
      <c r="Q233" s="85"/>
      <c r="R233" s="85"/>
      <c r="S233" s="85"/>
      <c r="T233" s="77" t="s">
        <v>184</v>
      </c>
      <c r="U233" s="77" t="s">
        <v>420</v>
      </c>
      <c r="V233" s="77" t="s">
        <v>519</v>
      </c>
      <c r="W233" s="52" t="s">
        <v>490</v>
      </c>
      <c r="X233" s="11" t="s">
        <v>334</v>
      </c>
      <c r="Y233" s="11" t="s">
        <v>436</v>
      </c>
      <c r="Z233" s="11" t="s">
        <v>465</v>
      </c>
      <c r="AA233" s="11" t="s">
        <v>467</v>
      </c>
      <c r="AB233" s="11" t="s">
        <v>24</v>
      </c>
      <c r="AC233" s="11" t="s">
        <v>469</v>
      </c>
      <c r="AD233" s="31" t="s">
        <v>354</v>
      </c>
      <c r="AE233" s="11"/>
    </row>
    <row r="234" spans="1:31" ht="21.75" customHeight="1">
      <c r="A234" s="72">
        <v>227</v>
      </c>
      <c r="B234" s="82" t="s">
        <v>60</v>
      </c>
      <c r="C234" s="73" t="s">
        <v>25</v>
      </c>
      <c r="D234" s="81"/>
      <c r="E234" s="110" t="s">
        <v>333</v>
      </c>
      <c r="F234" s="73"/>
      <c r="G234" s="73" t="s">
        <v>134</v>
      </c>
      <c r="H234" s="75"/>
      <c r="I234" s="76"/>
      <c r="J234" s="77"/>
      <c r="K234" s="78"/>
      <c r="L234" s="83">
        <v>1000</v>
      </c>
      <c r="M234" s="83">
        <v>10.753</v>
      </c>
      <c r="N234" s="83"/>
      <c r="O234" s="84"/>
      <c r="P234" s="85"/>
      <c r="Q234" s="85"/>
      <c r="R234" s="85"/>
      <c r="S234" s="85"/>
      <c r="T234" s="77" t="s">
        <v>184</v>
      </c>
      <c r="U234" s="77" t="s">
        <v>420</v>
      </c>
      <c r="V234" s="77" t="s">
        <v>519</v>
      </c>
      <c r="W234" s="52"/>
      <c r="X234" s="11"/>
      <c r="Y234" s="11"/>
      <c r="Z234" s="11"/>
      <c r="AA234" s="11"/>
      <c r="AB234" s="11"/>
      <c r="AC234" s="11"/>
      <c r="AD234" s="31"/>
      <c r="AE234" s="11"/>
    </row>
    <row r="235" spans="1:31" ht="21.75" customHeight="1">
      <c r="A235" s="72">
        <v>228</v>
      </c>
      <c r="B235" s="82" t="s">
        <v>60</v>
      </c>
      <c r="C235" s="73" t="s">
        <v>25</v>
      </c>
      <c r="D235" s="81"/>
      <c r="E235" s="110" t="s">
        <v>580</v>
      </c>
      <c r="F235" s="73"/>
      <c r="G235" s="73" t="s">
        <v>148</v>
      </c>
      <c r="H235" s="75"/>
      <c r="I235" s="76"/>
      <c r="J235" s="77"/>
      <c r="K235" s="78"/>
      <c r="L235" s="83">
        <v>45</v>
      </c>
      <c r="M235" s="83">
        <v>0.484</v>
      </c>
      <c r="N235" s="83"/>
      <c r="O235" s="84"/>
      <c r="P235" s="85"/>
      <c r="Q235" s="85"/>
      <c r="R235" s="85"/>
      <c r="S235" s="85"/>
      <c r="T235" s="77" t="s">
        <v>184</v>
      </c>
      <c r="U235" s="77" t="s">
        <v>420</v>
      </c>
      <c r="V235" s="77" t="s">
        <v>433</v>
      </c>
      <c r="W235" s="52"/>
      <c r="X235" s="11"/>
      <c r="Y235" s="11"/>
      <c r="Z235" s="11"/>
      <c r="AA235" s="11"/>
      <c r="AB235" s="11"/>
      <c r="AC235" s="11"/>
      <c r="AD235" s="31"/>
      <c r="AE235" s="11"/>
    </row>
    <row r="236" spans="1:31" ht="21.75" customHeight="1">
      <c r="A236" s="72">
        <v>229</v>
      </c>
      <c r="B236" s="82" t="s">
        <v>60</v>
      </c>
      <c r="C236" s="73" t="s">
        <v>25</v>
      </c>
      <c r="D236" s="81"/>
      <c r="E236" s="110" t="s">
        <v>581</v>
      </c>
      <c r="F236" s="73"/>
      <c r="G236" s="73" t="s">
        <v>148</v>
      </c>
      <c r="H236" s="75"/>
      <c r="I236" s="76"/>
      <c r="J236" s="77"/>
      <c r="K236" s="78"/>
      <c r="L236" s="83">
        <v>122</v>
      </c>
      <c r="M236" s="83">
        <v>1.312</v>
      </c>
      <c r="N236" s="83"/>
      <c r="O236" s="84"/>
      <c r="P236" s="85"/>
      <c r="Q236" s="85"/>
      <c r="R236" s="85"/>
      <c r="S236" s="85"/>
      <c r="T236" s="77" t="s">
        <v>184</v>
      </c>
      <c r="U236" s="77" t="s">
        <v>420</v>
      </c>
      <c r="V236" s="77" t="s">
        <v>433</v>
      </c>
      <c r="W236" s="52"/>
      <c r="X236" s="11"/>
      <c r="Y236" s="11"/>
      <c r="Z236" s="11"/>
      <c r="AA236" s="11"/>
      <c r="AB236" s="11"/>
      <c r="AC236" s="11"/>
      <c r="AD236" s="31"/>
      <c r="AE236" s="11"/>
    </row>
    <row r="237" spans="1:31" ht="21.75" customHeight="1">
      <c r="A237" s="72">
        <v>230</v>
      </c>
      <c r="B237" s="82" t="s">
        <v>60</v>
      </c>
      <c r="C237" s="73" t="s">
        <v>25</v>
      </c>
      <c r="D237" s="81"/>
      <c r="E237" s="110" t="s">
        <v>342</v>
      </c>
      <c r="F237" s="73"/>
      <c r="G237" s="73" t="s">
        <v>462</v>
      </c>
      <c r="H237" s="75" t="s">
        <v>484</v>
      </c>
      <c r="I237" s="76" t="s">
        <v>485</v>
      </c>
      <c r="J237" s="77"/>
      <c r="K237" s="78"/>
      <c r="L237" s="83">
        <v>651</v>
      </c>
      <c r="M237" s="83">
        <v>7</v>
      </c>
      <c r="N237" s="83"/>
      <c r="O237" s="84"/>
      <c r="P237" s="85"/>
      <c r="Q237" s="85"/>
      <c r="R237" s="85"/>
      <c r="S237" s="85"/>
      <c r="T237" s="77" t="s">
        <v>184</v>
      </c>
      <c r="U237" s="77" t="s">
        <v>420</v>
      </c>
      <c r="V237" s="77" t="s">
        <v>433</v>
      </c>
      <c r="W237" s="52"/>
      <c r="X237" s="11" t="s">
        <v>334</v>
      </c>
      <c r="Y237" s="11" t="s">
        <v>438</v>
      </c>
      <c r="Z237" s="11" t="s">
        <v>465</v>
      </c>
      <c r="AA237" s="11" t="s">
        <v>467</v>
      </c>
      <c r="AB237" s="11" t="s">
        <v>24</v>
      </c>
      <c r="AC237" s="11" t="s">
        <v>469</v>
      </c>
      <c r="AD237" s="31" t="s">
        <v>355</v>
      </c>
      <c r="AE237" s="11"/>
    </row>
    <row r="238" spans="1:31" ht="21.75" customHeight="1">
      <c r="A238" s="72">
        <v>231</v>
      </c>
      <c r="B238" s="82" t="s">
        <v>60</v>
      </c>
      <c r="C238" s="73" t="s">
        <v>25</v>
      </c>
      <c r="D238" s="81"/>
      <c r="E238" s="110" t="s">
        <v>338</v>
      </c>
      <c r="F238" s="73"/>
      <c r="G238" s="73" t="s">
        <v>148</v>
      </c>
      <c r="H238" s="75"/>
      <c r="I238" s="76"/>
      <c r="J238" s="77"/>
      <c r="K238" s="78"/>
      <c r="L238" s="83">
        <v>388</v>
      </c>
      <c r="M238" s="83">
        <v>4.172</v>
      </c>
      <c r="N238" s="83"/>
      <c r="O238" s="84"/>
      <c r="P238" s="85"/>
      <c r="Q238" s="85"/>
      <c r="R238" s="85"/>
      <c r="S238" s="85"/>
      <c r="T238" s="77" t="s">
        <v>184</v>
      </c>
      <c r="U238" s="77" t="s">
        <v>420</v>
      </c>
      <c r="V238" s="77" t="s">
        <v>433</v>
      </c>
      <c r="W238" s="52"/>
      <c r="X238" s="11" t="s">
        <v>334</v>
      </c>
      <c r="Y238" s="11" t="s">
        <v>438</v>
      </c>
      <c r="Z238" s="11" t="s">
        <v>465</v>
      </c>
      <c r="AA238" s="11" t="s">
        <v>467</v>
      </c>
      <c r="AB238" s="11" t="s">
        <v>24</v>
      </c>
      <c r="AC238" s="11" t="s">
        <v>469</v>
      </c>
      <c r="AD238" s="31" t="s">
        <v>354</v>
      </c>
      <c r="AE238" s="11"/>
    </row>
    <row r="239" spans="1:31" ht="21.75" customHeight="1">
      <c r="A239" s="72">
        <v>232</v>
      </c>
      <c r="B239" s="82" t="s">
        <v>60</v>
      </c>
      <c r="C239" s="73" t="s">
        <v>25</v>
      </c>
      <c r="D239" s="81"/>
      <c r="E239" s="110" t="s">
        <v>341</v>
      </c>
      <c r="F239" s="73"/>
      <c r="G239" s="73" t="s">
        <v>134</v>
      </c>
      <c r="H239" s="75"/>
      <c r="I239" s="76"/>
      <c r="J239" s="77"/>
      <c r="K239" s="78"/>
      <c r="L239" s="83">
        <v>837</v>
      </c>
      <c r="M239" s="83">
        <v>9</v>
      </c>
      <c r="N239" s="83"/>
      <c r="O239" s="84"/>
      <c r="P239" s="85"/>
      <c r="Q239" s="85"/>
      <c r="R239" s="85"/>
      <c r="S239" s="85"/>
      <c r="T239" s="77" t="s">
        <v>184</v>
      </c>
      <c r="U239" s="77" t="s">
        <v>420</v>
      </c>
      <c r="V239" s="77" t="s">
        <v>433</v>
      </c>
      <c r="W239" s="52"/>
      <c r="X239" s="11" t="s">
        <v>334</v>
      </c>
      <c r="Y239" s="11" t="s">
        <v>436</v>
      </c>
      <c r="Z239" s="11" t="s">
        <v>465</v>
      </c>
      <c r="AA239" s="11" t="s">
        <v>467</v>
      </c>
      <c r="AB239" s="11" t="s">
        <v>24</v>
      </c>
      <c r="AC239" s="11" t="s">
        <v>469</v>
      </c>
      <c r="AD239" s="31" t="s">
        <v>355</v>
      </c>
      <c r="AE239" s="11"/>
    </row>
    <row r="240" spans="1:31" ht="21.75" customHeight="1">
      <c r="A240" s="72">
        <v>233</v>
      </c>
      <c r="B240" s="82" t="s">
        <v>60</v>
      </c>
      <c r="C240" s="73" t="s">
        <v>25</v>
      </c>
      <c r="D240" s="81"/>
      <c r="E240" s="110" t="s">
        <v>340</v>
      </c>
      <c r="F240" s="73"/>
      <c r="G240" s="73" t="s">
        <v>134</v>
      </c>
      <c r="H240" s="75"/>
      <c r="I240" s="76"/>
      <c r="J240" s="77"/>
      <c r="K240" s="78"/>
      <c r="L240" s="83">
        <v>195.3</v>
      </c>
      <c r="M240" s="83">
        <v>2.1</v>
      </c>
      <c r="N240" s="83"/>
      <c r="O240" s="84"/>
      <c r="P240" s="85"/>
      <c r="Q240" s="85"/>
      <c r="R240" s="85"/>
      <c r="S240" s="85"/>
      <c r="T240" s="77" t="s">
        <v>184</v>
      </c>
      <c r="U240" s="77" t="s">
        <v>420</v>
      </c>
      <c r="V240" s="77" t="s">
        <v>433</v>
      </c>
      <c r="W240" s="52"/>
      <c r="X240" s="11" t="s">
        <v>334</v>
      </c>
      <c r="Y240" s="11" t="s">
        <v>436</v>
      </c>
      <c r="Z240" s="11" t="s">
        <v>465</v>
      </c>
      <c r="AA240" s="11" t="s">
        <v>467</v>
      </c>
      <c r="AB240" s="11" t="s">
        <v>24</v>
      </c>
      <c r="AC240" s="11" t="s">
        <v>469</v>
      </c>
      <c r="AD240" s="31" t="s">
        <v>355</v>
      </c>
      <c r="AE240" s="11"/>
    </row>
    <row r="241" spans="1:31" ht="21.75" customHeight="1">
      <c r="A241" s="72">
        <v>234</v>
      </c>
      <c r="B241" s="82" t="s">
        <v>60</v>
      </c>
      <c r="C241" s="73" t="s">
        <v>25</v>
      </c>
      <c r="D241" s="81"/>
      <c r="E241" s="110" t="s">
        <v>339</v>
      </c>
      <c r="F241" s="73"/>
      <c r="G241" s="73" t="s">
        <v>134</v>
      </c>
      <c r="H241" s="75" t="s">
        <v>489</v>
      </c>
      <c r="I241" s="76" t="s">
        <v>488</v>
      </c>
      <c r="J241" s="77"/>
      <c r="K241" s="78"/>
      <c r="L241" s="83">
        <v>3400</v>
      </c>
      <c r="M241" s="83">
        <v>36.559</v>
      </c>
      <c r="N241" s="83"/>
      <c r="O241" s="84"/>
      <c r="P241" s="85"/>
      <c r="Q241" s="85"/>
      <c r="R241" s="85"/>
      <c r="S241" s="85"/>
      <c r="T241" s="77" t="s">
        <v>184</v>
      </c>
      <c r="U241" s="77" t="s">
        <v>420</v>
      </c>
      <c r="V241" s="77" t="s">
        <v>519</v>
      </c>
      <c r="W241" s="52"/>
      <c r="X241" s="11" t="s">
        <v>334</v>
      </c>
      <c r="Y241" s="11" t="s">
        <v>436</v>
      </c>
      <c r="Z241" s="11" t="s">
        <v>465</v>
      </c>
      <c r="AA241" s="11" t="s">
        <v>467</v>
      </c>
      <c r="AB241" s="11" t="s">
        <v>24</v>
      </c>
      <c r="AC241" s="11" t="s">
        <v>469</v>
      </c>
      <c r="AD241" s="31" t="s">
        <v>431</v>
      </c>
      <c r="AE241" s="11"/>
    </row>
    <row r="242" spans="1:31" ht="21.75" customHeight="1">
      <c r="A242" s="72">
        <v>235</v>
      </c>
      <c r="B242" s="82" t="s">
        <v>60</v>
      </c>
      <c r="C242" s="73" t="s">
        <v>25</v>
      </c>
      <c r="D242" s="81" t="s">
        <v>549</v>
      </c>
      <c r="E242" s="110" t="s">
        <v>673</v>
      </c>
      <c r="F242" s="73"/>
      <c r="G242" s="73" t="s">
        <v>109</v>
      </c>
      <c r="H242" s="75" t="s">
        <v>261</v>
      </c>
      <c r="I242" s="76" t="s">
        <v>487</v>
      </c>
      <c r="J242" s="77"/>
      <c r="K242" s="78"/>
      <c r="L242" s="83">
        <v>2046</v>
      </c>
      <c r="M242" s="83">
        <v>22</v>
      </c>
      <c r="N242" s="162">
        <v>5000000</v>
      </c>
      <c r="O242" s="172"/>
      <c r="P242" s="162"/>
      <c r="Q242" s="162"/>
      <c r="R242" s="162"/>
      <c r="S242" s="162"/>
      <c r="T242" s="77" t="s">
        <v>184</v>
      </c>
      <c r="U242" s="77" t="s">
        <v>420</v>
      </c>
      <c r="V242" s="77" t="s">
        <v>433</v>
      </c>
      <c r="W242" s="52"/>
      <c r="X242" s="11" t="s">
        <v>184</v>
      </c>
      <c r="Y242" s="11" t="s">
        <v>438</v>
      </c>
      <c r="Z242" s="11" t="s">
        <v>465</v>
      </c>
      <c r="AA242" s="11" t="s">
        <v>467</v>
      </c>
      <c r="AB242" s="11" t="s">
        <v>24</v>
      </c>
      <c r="AC242" s="11" t="s">
        <v>469</v>
      </c>
      <c r="AD242" s="31" t="s">
        <v>359</v>
      </c>
      <c r="AE242" s="11">
        <v>10</v>
      </c>
    </row>
    <row r="243" spans="1:22" ht="21.75" customHeight="1">
      <c r="A243" s="72"/>
      <c r="B243" s="67"/>
      <c r="C243" s="91"/>
      <c r="D243" s="69"/>
      <c r="E243" s="137"/>
      <c r="F243" s="68"/>
      <c r="G243" s="68"/>
      <c r="H243" s="111"/>
      <c r="I243" s="112"/>
      <c r="J243" s="71"/>
      <c r="K243" s="78"/>
      <c r="L243" s="84"/>
      <c r="M243" s="84"/>
      <c r="N243" s="84"/>
      <c r="O243" s="84"/>
      <c r="P243" s="84"/>
      <c r="Q243" s="84"/>
      <c r="R243" s="84"/>
      <c r="S243" s="84"/>
      <c r="T243" s="129"/>
      <c r="U243" s="71"/>
      <c r="V243" s="71"/>
    </row>
    <row r="244" spans="1:31" ht="13.5">
      <c r="A244" s="50"/>
      <c r="L244" s="65"/>
      <c r="M244" s="65"/>
      <c r="N244" s="65"/>
      <c r="O244" s="59"/>
      <c r="P244" s="60"/>
      <c r="Q244" s="60"/>
      <c r="R244" s="60"/>
      <c r="S244" s="60"/>
      <c r="T244" s="51"/>
      <c r="AE244" s="1">
        <f>SUM(AE8:AE242)</f>
        <v>428.5950000000001</v>
      </c>
    </row>
    <row r="245" spans="1:19" ht="13.5">
      <c r="A245" s="34"/>
      <c r="L245" s="21"/>
      <c r="M245" s="21"/>
      <c r="N245" s="21"/>
      <c r="O245" s="46"/>
      <c r="P245" s="47"/>
      <c r="Q245" s="47"/>
      <c r="R245" s="47"/>
      <c r="S245" s="47"/>
    </row>
    <row r="246" spans="1:19" ht="13.5">
      <c r="A246" s="34"/>
      <c r="O246" s="47"/>
      <c r="P246" s="47"/>
      <c r="Q246" s="47"/>
      <c r="R246" s="47"/>
      <c r="S246" s="47"/>
    </row>
    <row r="247" ht="13.5">
      <c r="A247" s="34"/>
    </row>
    <row r="248" ht="13.5">
      <c r="A248" s="34"/>
    </row>
    <row r="249" ht="13.5">
      <c r="A249" s="34"/>
    </row>
    <row r="250" ht="13.5">
      <c r="A250" s="34"/>
    </row>
    <row r="251" ht="13.5">
      <c r="A251" s="34"/>
    </row>
    <row r="252" ht="13.5">
      <c r="A252" s="34"/>
    </row>
    <row r="253" ht="13.5">
      <c r="A253" s="34"/>
    </row>
    <row r="254" ht="13.5">
      <c r="A254" s="34"/>
    </row>
    <row r="255" ht="13.5">
      <c r="A255" s="34"/>
    </row>
    <row r="256" ht="13.5">
      <c r="A256" s="34"/>
    </row>
    <row r="257" ht="13.5">
      <c r="A257" s="34"/>
    </row>
    <row r="258" ht="13.5">
      <c r="A258" s="34"/>
    </row>
    <row r="259" ht="13.5">
      <c r="A259" s="34"/>
    </row>
    <row r="260" ht="13.5">
      <c r="A260" s="34"/>
    </row>
    <row r="261" ht="13.5">
      <c r="A261" s="34"/>
    </row>
    <row r="262" ht="13.5">
      <c r="A262" s="34"/>
    </row>
    <row r="263" ht="13.5">
      <c r="A263" s="34"/>
    </row>
    <row r="264" ht="13.5">
      <c r="A264" s="34"/>
    </row>
  </sheetData>
  <sheetProtection/>
  <mergeCells count="29">
    <mergeCell ref="AD3:AD6"/>
    <mergeCell ref="Z3:Z6"/>
    <mergeCell ref="AA3:AA6"/>
    <mergeCell ref="AB3:AB6"/>
    <mergeCell ref="AC3:AC6"/>
    <mergeCell ref="B3:B6"/>
    <mergeCell ref="C3:C6"/>
    <mergeCell ref="D3:D6"/>
    <mergeCell ref="L3:M5"/>
    <mergeCell ref="A3:A6"/>
    <mergeCell ref="Y3:Y6"/>
    <mergeCell ref="X3:X6"/>
    <mergeCell ref="W3:W6"/>
    <mergeCell ref="T3:T6"/>
    <mergeCell ref="U3:U6"/>
    <mergeCell ref="V3:V6"/>
    <mergeCell ref="N4:O4"/>
    <mergeCell ref="N3:S3"/>
    <mergeCell ref="O6:R6"/>
    <mergeCell ref="A1:V1"/>
    <mergeCell ref="B2:V2"/>
    <mergeCell ref="I3:I6"/>
    <mergeCell ref="J3:J6"/>
    <mergeCell ref="K3:K6"/>
    <mergeCell ref="E3:E6"/>
    <mergeCell ref="G3:G6"/>
    <mergeCell ref="H3:H6"/>
    <mergeCell ref="F3:F6"/>
    <mergeCell ref="S4:S6"/>
  </mergeCells>
  <printOptions gridLines="1" horizontalCentered="1"/>
  <pageMargins left="0.2362204724409449" right="0" top="0.31496062992125984" bottom="0.31496062992125984" header="0.2362204724409449" footer="0.2362204724409449"/>
  <pageSetup fitToHeight="0" fitToWidth="0" horizontalDpi="600" verticalDpi="600" orientation="landscape" paperSize="9" scale="75" r:id="rId2"/>
  <headerFooter alignWithMargins="0">
    <oddFooter>&amp;L&amp;Z&amp;F&amp;R&amp;A; 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AC</cp:lastModifiedBy>
  <cp:lastPrinted>2013-07-18T08:30:41Z</cp:lastPrinted>
  <dcterms:created xsi:type="dcterms:W3CDTF">1999-11-09T07:26:38Z</dcterms:created>
  <dcterms:modified xsi:type="dcterms:W3CDTF">2013-07-21T17:42:31Z</dcterms:modified>
  <cp:category/>
  <cp:version/>
  <cp:contentType/>
  <cp:contentStatus/>
</cp:coreProperties>
</file>